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Таблица с дейности" sheetId="2" r:id="rId1"/>
    <sheet name="Количественна сметка " sheetId="5" r:id="rId2"/>
  </sheets>
  <definedNames>
    <definedName name="_xlnm._FilterDatabase" localSheetId="0" hidden="1">'Таблица с дейности'!$A$4:$K$206</definedName>
  </definedNames>
  <calcPr calcId="162913"/>
</workbook>
</file>

<file path=xl/calcChain.xml><?xml version="1.0" encoding="utf-8"?>
<calcChain xmlns="http://schemas.openxmlformats.org/spreadsheetml/2006/main"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26" i="5" l="1"/>
  <c r="M26" i="5"/>
  <c r="J26" i="5"/>
  <c r="H22" i="2"/>
  <c r="H188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4" i="2"/>
  <c r="H25" i="2"/>
  <c r="H26" i="2"/>
  <c r="H27" i="2"/>
  <c r="H28" i="2"/>
  <c r="H29" i="2"/>
  <c r="H30" i="2"/>
  <c r="H31" i="2"/>
  <c r="H32" i="2"/>
  <c r="H33" i="2"/>
  <c r="H35" i="2"/>
  <c r="H36" i="2"/>
  <c r="H37" i="2"/>
  <c r="H38" i="2"/>
  <c r="H39" i="2"/>
  <c r="H40" i="2"/>
  <c r="H41" i="2"/>
  <c r="H43" i="2"/>
  <c r="H44" i="2"/>
  <c r="H45" i="2"/>
  <c r="H46" i="2"/>
  <c r="H47" i="2"/>
  <c r="H48" i="2"/>
  <c r="H49" i="2"/>
  <c r="H51" i="2"/>
  <c r="H52" i="2"/>
  <c r="H53" i="2"/>
  <c r="H54" i="2"/>
  <c r="H55" i="2"/>
  <c r="H56" i="2"/>
  <c r="H58" i="2"/>
  <c r="H59" i="2"/>
  <c r="H60" i="2"/>
  <c r="H61" i="2"/>
  <c r="H62" i="2"/>
  <c r="H63" i="2"/>
  <c r="H65" i="2"/>
  <c r="H66" i="2"/>
  <c r="H67" i="2"/>
  <c r="H68" i="2"/>
  <c r="H69" i="2"/>
  <c r="H70" i="2"/>
  <c r="H71" i="2"/>
  <c r="H72" i="2"/>
  <c r="H74" i="2"/>
  <c r="H75" i="2"/>
  <c r="H76" i="2"/>
  <c r="H77" i="2"/>
  <c r="H78" i="2"/>
  <c r="H79" i="2"/>
  <c r="H81" i="2"/>
  <c r="H82" i="2"/>
  <c r="H83" i="2"/>
  <c r="H84" i="2"/>
  <c r="H85" i="2"/>
  <c r="H86" i="2"/>
  <c r="H87" i="2"/>
  <c r="H88" i="2"/>
  <c r="H89" i="2"/>
  <c r="H90" i="2"/>
  <c r="H91" i="2"/>
  <c r="H93" i="2"/>
  <c r="H94" i="2"/>
  <c r="H95" i="2"/>
  <c r="H96" i="2"/>
  <c r="H97" i="2"/>
  <c r="H98" i="2"/>
  <c r="H99" i="2"/>
  <c r="H100" i="2"/>
  <c r="H102" i="2"/>
  <c r="H103" i="2"/>
  <c r="H104" i="2"/>
  <c r="H105" i="2"/>
  <c r="H106" i="2"/>
  <c r="H107" i="2"/>
  <c r="H108" i="2"/>
  <c r="H109" i="2"/>
  <c r="H111" i="2"/>
  <c r="H112" i="2"/>
  <c r="H113" i="2"/>
  <c r="H114" i="2"/>
  <c r="H115" i="2"/>
  <c r="H116" i="2"/>
  <c r="H117" i="2"/>
  <c r="H118" i="2"/>
  <c r="H120" i="2"/>
  <c r="H121" i="2"/>
  <c r="H122" i="2"/>
  <c r="H123" i="2"/>
  <c r="H124" i="2"/>
  <c r="H125" i="2"/>
  <c r="H126" i="2"/>
  <c r="H127" i="2"/>
  <c r="H129" i="2"/>
  <c r="H130" i="2"/>
  <c r="H131" i="2"/>
  <c r="H132" i="2"/>
  <c r="H133" i="2"/>
  <c r="H134" i="2"/>
  <c r="H136" i="2"/>
  <c r="H137" i="2"/>
  <c r="H138" i="2"/>
  <c r="H139" i="2"/>
  <c r="H140" i="2"/>
  <c r="H141" i="2"/>
  <c r="H142" i="2"/>
  <c r="H143" i="2"/>
  <c r="H145" i="2"/>
  <c r="H146" i="2"/>
  <c r="H147" i="2"/>
  <c r="H148" i="2"/>
  <c r="H149" i="2"/>
  <c r="H150" i="2"/>
  <c r="H151" i="2"/>
  <c r="H153" i="2"/>
  <c r="H154" i="2"/>
  <c r="H155" i="2"/>
  <c r="H156" i="2"/>
  <c r="H158" i="2"/>
  <c r="H159" i="2"/>
  <c r="H160" i="2"/>
  <c r="H161" i="2"/>
  <c r="H162" i="2"/>
  <c r="H164" i="2"/>
  <c r="H165" i="2"/>
  <c r="H166" i="2"/>
  <c r="H167" i="2"/>
  <c r="H168" i="2"/>
  <c r="H169" i="2"/>
  <c r="H171" i="2"/>
  <c r="H172" i="2"/>
  <c r="H173" i="2"/>
  <c r="H174" i="2"/>
  <c r="H175" i="2"/>
  <c r="H177" i="2"/>
  <c r="H178" i="2"/>
  <c r="H179" i="2"/>
  <c r="H180" i="2"/>
  <c r="H181" i="2"/>
  <c r="H182" i="2"/>
  <c r="H183" i="2"/>
  <c r="H184" i="2"/>
  <c r="H185" i="2"/>
  <c r="H186" i="2"/>
  <c r="H6" i="2"/>
  <c r="H203" i="2" l="1"/>
  <c r="E22" i="5" s="1"/>
  <c r="G22" i="5" s="1"/>
  <c r="H201" i="2"/>
  <c r="E20" i="5" s="1"/>
  <c r="G20" i="5" s="1"/>
  <c r="H200" i="2"/>
  <c r="E19" i="5" s="1"/>
  <c r="G19" i="5" s="1"/>
  <c r="H199" i="2"/>
  <c r="E18" i="5" s="1"/>
  <c r="G18" i="5" s="1"/>
  <c r="H192" i="2"/>
  <c r="E11" i="5" s="1"/>
  <c r="G11" i="5" s="1"/>
  <c r="H191" i="2"/>
  <c r="E10" i="5" s="1"/>
  <c r="G10" i="5" s="1"/>
  <c r="H190" i="2"/>
  <c r="E9" i="5" s="1"/>
  <c r="G9" i="5" s="1"/>
  <c r="H193" i="2"/>
  <c r="E12" i="5" s="1"/>
  <c r="G12" i="5" s="1"/>
  <c r="H194" i="2"/>
  <c r="E13" i="5" s="1"/>
  <c r="G13" i="5" s="1"/>
  <c r="H197" i="2"/>
  <c r="E16" i="5" s="1"/>
  <c r="G16" i="5" s="1"/>
  <c r="H196" i="2"/>
  <c r="E15" i="5" s="1"/>
  <c r="G15" i="5" s="1"/>
  <c r="H206" i="2"/>
  <c r="E25" i="5" s="1"/>
  <c r="G25" i="5" s="1"/>
  <c r="H205" i="2"/>
  <c r="E24" i="5" s="1"/>
  <c r="G24" i="5" s="1"/>
  <c r="H195" i="2"/>
  <c r="E14" i="5" s="1"/>
  <c r="G14" i="5" s="1"/>
  <c r="H189" i="2"/>
  <c r="E8" i="5" s="1"/>
  <c r="G8" i="5" s="1"/>
  <c r="H204" i="2"/>
  <c r="E23" i="5" s="1"/>
  <c r="G23" i="5" s="1"/>
  <c r="H198" i="2"/>
  <c r="E17" i="5" s="1"/>
  <c r="G17" i="5" s="1"/>
  <c r="H202" i="2"/>
  <c r="E21" i="5" s="1"/>
  <c r="G21" i="5" s="1"/>
  <c r="G26" i="5" l="1"/>
</calcChain>
</file>

<file path=xl/sharedStrings.xml><?xml version="1.0" encoding="utf-8"?>
<sst xmlns="http://schemas.openxmlformats.org/spreadsheetml/2006/main" count="777" uniqueCount="163">
  <si>
    <t>N</t>
  </si>
  <si>
    <t>Помещения / Наименование</t>
  </si>
  <si>
    <t>Вид дейност
/код/</t>
  </si>
  <si>
    <t>Количество</t>
  </si>
  <si>
    <t>м2</t>
  </si>
  <si>
    <t>А</t>
  </si>
  <si>
    <t>Тоалетни и умивални</t>
  </si>
  <si>
    <t>Ж</t>
  </si>
  <si>
    <t>брой</t>
  </si>
  <si>
    <t>Асансьори</t>
  </si>
  <si>
    <t xml:space="preserve">Врати </t>
  </si>
  <si>
    <t>З</t>
  </si>
  <si>
    <t>Прозорци</t>
  </si>
  <si>
    <t>И</t>
  </si>
  <si>
    <t>Шкафове , бюра , маси и столове</t>
  </si>
  <si>
    <t>Е</t>
  </si>
  <si>
    <t xml:space="preserve">Кошове </t>
  </si>
  <si>
    <t>Д</t>
  </si>
  <si>
    <t>Сграда Водоочиска 
Химични лаборатории и контролна зала</t>
  </si>
  <si>
    <t>Етаж 1 / комплект /</t>
  </si>
  <si>
    <t>Етаж 2 / комплект /</t>
  </si>
  <si>
    <t>Кът за почивка и кухня</t>
  </si>
  <si>
    <t>Кухня</t>
  </si>
  <si>
    <t>Контролна зала Гипсово стопанство</t>
  </si>
  <si>
    <t>Сграда за оперативен персонал на СГИ (Сгуроотвално езеро)</t>
  </si>
  <si>
    <t>Сграда - складово стопанство и закрит склад</t>
  </si>
  <si>
    <t>Център за обучение</t>
  </si>
  <si>
    <t>Централна мъжка баня 2</t>
  </si>
  <si>
    <t>Баня за фирми подизпълнители</t>
  </si>
  <si>
    <t xml:space="preserve">Прозорци </t>
  </si>
  <si>
    <t xml:space="preserve">Гараж </t>
  </si>
  <si>
    <t>Офис</t>
  </si>
  <si>
    <t>Почистване на автомобили /външно и вътершно /</t>
  </si>
  <si>
    <t xml:space="preserve">Турбинна зала / кота 9 / </t>
  </si>
  <si>
    <t xml:space="preserve">Носещи колони </t>
  </si>
  <si>
    <t xml:space="preserve">Административна сграда </t>
  </si>
  <si>
    <t>П</t>
  </si>
  <si>
    <t xml:space="preserve">Окачена стъклена фасада </t>
  </si>
  <si>
    <t>Р</t>
  </si>
  <si>
    <t xml:space="preserve">Партерен етаж </t>
  </si>
  <si>
    <t xml:space="preserve">Първи етаж </t>
  </si>
  <si>
    <t xml:space="preserve">Втори етаж </t>
  </si>
  <si>
    <t xml:space="preserve">Трети етаж </t>
  </si>
  <si>
    <t>С</t>
  </si>
  <si>
    <t>Врати</t>
  </si>
  <si>
    <t>Т</t>
  </si>
  <si>
    <t>Преградни стъклени стени и окачени към тях врати</t>
  </si>
  <si>
    <t xml:space="preserve">Кошчета </t>
  </si>
  <si>
    <t>Окачени стъклени прегради с врати</t>
  </si>
  <si>
    <t>Шкафове , бюра , маси и столове/етаж 1 /</t>
  </si>
  <si>
    <t>Шкафове , бюра , маси и столове/етаж 2/</t>
  </si>
  <si>
    <t>Контролна зала на Блок 1 /2 , 3/4 и зала ДИС.</t>
  </si>
  <si>
    <t xml:space="preserve">Зали </t>
  </si>
  <si>
    <t>Кухни</t>
  </si>
  <si>
    <t xml:space="preserve">Окачени стъклени прегради с врати </t>
  </si>
  <si>
    <t>Шкафове , бюра , маси и столове/БЩУ 1 и 2 и ДИС /</t>
  </si>
  <si>
    <t>Контролна зала СОЙ</t>
  </si>
  <si>
    <t>Контролна зала, коридор и фоайе.</t>
  </si>
  <si>
    <t>Тоалетни и умивални / кота 9 и кота 0 /</t>
  </si>
  <si>
    <t>Зала и коридор</t>
  </si>
  <si>
    <t xml:space="preserve">Тоалетна и умивалня </t>
  </si>
  <si>
    <t>Шкафове , бюра , маси и столове.</t>
  </si>
  <si>
    <t>Зали (столова, разводна, стая за оператори, помещение за приготвяне на храна)</t>
  </si>
  <si>
    <t>Тоалетни, бани и съблекалня</t>
  </si>
  <si>
    <t>Тоалетна, баня и съблекалня</t>
  </si>
  <si>
    <t>Прозорци и поликарбонати</t>
  </si>
  <si>
    <t>Закрит склад /монолитно хале /</t>
  </si>
  <si>
    <t>Зали за обучение , коридори и стълби</t>
  </si>
  <si>
    <t>Тоалетни, баня и съблекалня</t>
  </si>
  <si>
    <t>Сграда на Механична и ЕЛ и КИП работилници и баня експл.персонал</t>
  </si>
  <si>
    <t>Фасади / еталбонд и поликарбонат /</t>
  </si>
  <si>
    <t>Работни зони /инструментална , ковачно, ел. и кип работилници/</t>
  </si>
  <si>
    <t>Б</t>
  </si>
  <si>
    <t>Тоалетни и умивални .</t>
  </si>
  <si>
    <t>Шкафове , бюра , маси и столове/инструментална/</t>
  </si>
  <si>
    <t>Шкафове , бюра , маси и столове/Ел.работилница/</t>
  </si>
  <si>
    <t>Шкафове , бюра , маси и столове/КИП и А работилница</t>
  </si>
  <si>
    <t>Шкафове , бюра , маси и столове/ Механична работилница</t>
  </si>
  <si>
    <t>Централна женска баня.</t>
  </si>
  <si>
    <t>Предверие , съблекалня и къпалня.</t>
  </si>
  <si>
    <t>В</t>
  </si>
  <si>
    <t>Къпалня.</t>
  </si>
  <si>
    <t>Г</t>
  </si>
  <si>
    <t>Шкафове .</t>
  </si>
  <si>
    <t>Стъклени преградни стени/паравани/</t>
  </si>
  <si>
    <t>Централна мъжка баня 1.</t>
  </si>
  <si>
    <t xml:space="preserve">Шкафове </t>
  </si>
  <si>
    <t xml:space="preserve">Въглеснабдяване / контролни зали на кота 0 и кота 40 </t>
  </si>
  <si>
    <t>Зали и коридори</t>
  </si>
  <si>
    <t>Oфис и склад</t>
  </si>
  <si>
    <t xml:space="preserve">Работна зона </t>
  </si>
  <si>
    <t>Тоалетна и умивалня</t>
  </si>
  <si>
    <t>Л</t>
  </si>
  <si>
    <t>Почистване на  кота 9</t>
  </si>
  <si>
    <t>Почистване на  пожарни табла .</t>
  </si>
  <si>
    <t>М</t>
  </si>
  <si>
    <t>Прозорци/вътрешно/</t>
  </si>
  <si>
    <t>Н</t>
  </si>
  <si>
    <t>Дейности в неописани сгради, офиси и пр.</t>
  </si>
  <si>
    <t xml:space="preserve">Машинно почистване/измитане с последващо измиване/  на настилките от всякакъв вид с подходящи препарати за съответните повърхности с  включено преместване на мебели, столове  и други. Дейноста  включва и почистването на парапети  на стълбища. </t>
  </si>
  <si>
    <t xml:space="preserve">Машинно почистване  на настилките в бани , включително и сифони. </t>
  </si>
  <si>
    <t>Почистване  на стените , преградите , душове , умивалници и пр.</t>
  </si>
  <si>
    <t xml:space="preserve">Изпразване и почистване на кошчета , бидони за отпадъци, в това число доставка на черни пластмасови торби без просмукване, с подходящи размери, транспорт на отпадъците в зоната и съгласно формите, които са посочени от Възложителя. </t>
  </si>
  <si>
    <t>Цялостно почистване / под, стени и таван/ , дезинфекция и евентуално  отпушване в „сервизни помещения, както и подходите към тях“ , както и на съответните хигиенно-санитарни приспособления, в това число почистване и отстраняване на петната от огледала, кранове и чешми с включена поддържка в ефикасни условия на автоматите за сапун (течен и/или на пяна), кърпи (от хартия или от плат), за тоалетна хартия, включително операцията по доставка и/или смяна на консумативите.</t>
  </si>
  <si>
    <t xml:space="preserve">Измиване на преградни стъклени стени с подходящи инструменти и препарати. </t>
  </si>
  <si>
    <t>Измиване прозорци (стъкло , плексиглас, поликарбонат, и други) включително рамки, насрещни рамки, брави, первази и други с подходящи инструменти и препарати.</t>
  </si>
  <si>
    <t>Почистване , чрез избърсване на пожарни табла и съдържанието им  .</t>
  </si>
  <si>
    <t xml:space="preserve">Почистване на асансьори : Плъзгащи врати – двустранно , кабина , жлебове и асансьорна шахта. </t>
  </si>
  <si>
    <t xml:space="preserve">Почистване , чрез избърсване с кърпи напоени с подходящ препарат  на врати MDF , PVC и стъклени – двустранно . Включително и дръжки , каса и уплътнение . </t>
  </si>
  <si>
    <t>Измиване или изпиране на жалузи, щори, пердета от всякакъв тип (венециански, на листове и други)  и при необходимост – демонтиране и монтиране.</t>
  </si>
  <si>
    <t>К</t>
  </si>
  <si>
    <t xml:space="preserve">Товарен портал </t>
  </si>
  <si>
    <t>Oфиси и общи помещения</t>
  </si>
  <si>
    <t xml:space="preserve">Сервизни помещения </t>
  </si>
  <si>
    <t>ПС"Бистри води "</t>
  </si>
  <si>
    <t>ПС "Розов кладенец"</t>
  </si>
  <si>
    <t xml:space="preserve">Багерна ПС 1 и 2 </t>
  </si>
  <si>
    <t>ПС"Битово фекални води  "</t>
  </si>
  <si>
    <t xml:space="preserve">Пречиствателна станция </t>
  </si>
  <si>
    <t>Мазутно и бензиностанция</t>
  </si>
  <si>
    <t>Тоалетни , умивални и баня /зала ДИС , кота 9 и кота 0 /</t>
  </si>
  <si>
    <t>Тоалетна и умивалня/фургон/</t>
  </si>
  <si>
    <t>Пробовземачни / мобилни фургон-офиси/</t>
  </si>
  <si>
    <t xml:space="preserve">Работно време </t>
  </si>
  <si>
    <t>Код</t>
  </si>
  <si>
    <t>Дейности</t>
  </si>
  <si>
    <t>Машинно почистване  на настилките в Турбинна зала на кота 9 и Ремонтна работилница с помощта на подходящи продукти за абсорбиране и отстраняване на масла, горива и смазки, или с навлажнени дървени стърготини, напоени с подходящ почистващ препарат. Дейноста  включва и почистването на парапети  на стълбища.</t>
  </si>
  <si>
    <t>Почистване/външно и вътрешно/ на  леки автомобили собственост на Възложителя.</t>
  </si>
  <si>
    <t>Почистване от прах ,петна и паяжини на верикални колони в Турб.зала на трудно достъпни места.</t>
  </si>
  <si>
    <t>О</t>
  </si>
  <si>
    <t>Обслужване на сервизни помещения , кухни, офиси в Административна сграда. Осигурена работна ръка за услуга  /2 човека / в нормалното работно време / понеделник-петък 07.30 – 16.30 часа/ .</t>
  </si>
  <si>
    <t xml:space="preserve">Почистване , чрез измиване фасадата/еталбонд/ на Административна сграда посредством йонообменна система с ползване на Автовишка. </t>
  </si>
  <si>
    <t>Почистване , чрез измиване на окачена стъклена фасадата /външно/ на Административна сграда посредством йонообменна система с ползване на Автовишка.</t>
  </si>
  <si>
    <t>Mярка</t>
  </si>
  <si>
    <t>Общо кол.
 За 12 месеца</t>
  </si>
  <si>
    <t>чов.час</t>
  </si>
  <si>
    <t>Честота на 
дейностите  за 12 месеца</t>
  </si>
  <si>
    <t>м.Август 13</t>
  </si>
  <si>
    <t>м.Септември 13</t>
  </si>
  <si>
    <t>Външна фасада /еталбонд /</t>
  </si>
  <si>
    <t>БО</t>
  </si>
  <si>
    <t>РР</t>
  </si>
  <si>
    <t>ИР1,ИР2</t>
  </si>
  <si>
    <t>ИР1</t>
  </si>
  <si>
    <t>ИР2</t>
  </si>
  <si>
    <t>Мярка</t>
  </si>
  <si>
    <t>Избърсване на прах   по мебели, предмети, бюра, маси, столове, телефони, компютри, факсове, принтери  шкафове, гардероби, електрически и пожарни табла, радиатори и други с помощта на кърпи и подходящи препарати.</t>
  </si>
  <si>
    <t xml:space="preserve">Eд.цена 
BG </t>
  </si>
  <si>
    <t>Количество 2016</t>
  </si>
  <si>
    <t>Eд.цена 
BG /2016</t>
  </si>
  <si>
    <t>Oбщо BG  за 2016</t>
  </si>
  <si>
    <t>ОБЩО за 2016</t>
  </si>
  <si>
    <t>ОПЦИЯ 1</t>
  </si>
  <si>
    <t xml:space="preserve">Количество </t>
  </si>
  <si>
    <t xml:space="preserve">Oбщо BG  </t>
  </si>
  <si>
    <t>ОБЩО за ОПЦИЯ 1</t>
  </si>
  <si>
    <t>ОБЩО за ОПЦИЯ 2</t>
  </si>
  <si>
    <t>ОБЩО за ОПЦИЯ 3</t>
  </si>
  <si>
    <t>ОПЦИЯ 2</t>
  </si>
  <si>
    <t>ОПЦИЯ 3</t>
  </si>
  <si>
    <t xml:space="preserve">                                                              КОЛИЧЕСТВЕНА СМЕТКА</t>
  </si>
  <si>
    <t>За всяка позиция цената да е определена въз основа на инструменти, оборудване, ежедневни разходи, транспорт,консумативи и материали, смени и всичко друго необходимо 
за да се предоставят на Възложителя добре извършени работи, както е описано и поискано в техническата спецификация 00$$$00-PB427-02 .</t>
  </si>
  <si>
    <t>00$$$00-PС427-02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</si>
</sst>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sz val="11"/>
      <name val="Calibri"/>
      <family val="2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Verdana"/>
      <family val="2"/>
    </font>
    <font>
      <sz val="9"/>
      <color rgb="FFFF0000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Verdana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2" fillId="5" borderId="7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wrapText="1"/>
    </xf>
    <xf numFmtId="0" fontId="2" fillId="5" borderId="7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0" fontId="5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wrapText="1"/>
    </xf>
    <xf numFmtId="0" fontId="0" fillId="5" borderId="1" xfId="0" applyFont="1" applyFill="1" applyBorder="1"/>
    <xf numFmtId="0" fontId="3" fillId="4" borderId="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/>
    <xf numFmtId="1" fontId="0" fillId="5" borderId="1" xfId="0" applyNumberFormat="1" applyFont="1" applyFill="1" applyBorder="1"/>
    <xf numFmtId="1" fontId="0" fillId="0" borderId="1" xfId="0" applyNumberFormat="1" applyBorder="1"/>
    <xf numFmtId="0" fontId="8" fillId="0" borderId="1" xfId="0" applyFont="1" applyBorder="1"/>
    <xf numFmtId="1" fontId="8" fillId="0" borderId="1" xfId="0" applyNumberFormat="1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0" fillId="4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4" fillId="0" borderId="0" xfId="0" applyFont="1" applyBorder="1"/>
    <xf numFmtId="0" fontId="15" fillId="0" borderId="1" xfId="0" applyFont="1" applyBorder="1" applyAlignment="1">
      <alignment horizontal="justify" vertical="center"/>
    </xf>
    <xf numFmtId="0" fontId="14" fillId="0" borderId="0" xfId="0" applyFont="1" applyFill="1" applyBorder="1"/>
    <xf numFmtId="0" fontId="15" fillId="0" borderId="1" xfId="0" applyFont="1" applyFill="1" applyBorder="1" applyAlignment="1">
      <alignment horizontal="justify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2" fontId="14" fillId="12" borderId="1" xfId="0" applyNumberFormat="1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1" fontId="14" fillId="12" borderId="1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/>
    <xf numFmtId="0" fontId="13" fillId="14" borderId="1" xfId="0" applyFont="1" applyFill="1" applyBorder="1" applyAlignment="1"/>
    <xf numFmtId="0" fontId="13" fillId="11" borderId="1" xfId="0" applyFont="1" applyFill="1" applyBorder="1" applyAlignment="1"/>
    <xf numFmtId="0" fontId="13" fillId="0" borderId="1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9" borderId="1" xfId="0" applyFont="1" applyFill="1" applyBorder="1" applyAlignment="1">
      <alignment vertical="center"/>
    </xf>
    <xf numFmtId="0" fontId="14" fillId="16" borderId="1" xfId="0" applyFont="1" applyFill="1" applyBorder="1" applyAlignment="1">
      <alignment vertical="center"/>
    </xf>
    <xf numFmtId="0" fontId="14" fillId="17" borderId="1" xfId="0" applyFont="1" applyFill="1" applyBorder="1" applyAlignment="1">
      <alignment vertical="center"/>
    </xf>
    <xf numFmtId="2" fontId="13" fillId="13" borderId="1" xfId="0" applyNumberFormat="1" applyFont="1" applyFill="1" applyBorder="1" applyAlignment="1">
      <alignment vertical="center"/>
    </xf>
    <xf numFmtId="2" fontId="13" fillId="16" borderId="1" xfId="0" applyNumberFormat="1" applyFont="1" applyFill="1" applyBorder="1" applyAlignment="1">
      <alignment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2" fontId="14" fillId="9" borderId="1" xfId="0" applyNumberFormat="1" applyFont="1" applyFill="1" applyBorder="1" applyAlignment="1">
      <alignment vertical="center"/>
    </xf>
    <xf numFmtId="2" fontId="14" fillId="16" borderId="1" xfId="0" applyNumberFormat="1" applyFont="1" applyFill="1" applyBorder="1" applyAlignment="1">
      <alignment vertical="center"/>
    </xf>
    <xf numFmtId="2" fontId="14" fillId="17" borderId="1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vertical="center"/>
    </xf>
    <xf numFmtId="2" fontId="13" fillId="8" borderId="1" xfId="0" applyNumberFormat="1" applyFont="1" applyFill="1" applyBorder="1" applyAlignment="1">
      <alignment vertical="center"/>
    </xf>
    <xf numFmtId="0" fontId="12" fillId="10" borderId="4" xfId="0" applyFont="1" applyFill="1" applyBorder="1" applyAlignment="1">
      <alignment horizontal="center" vertical="center" wrapText="1"/>
    </xf>
    <xf numFmtId="2" fontId="14" fillId="9" borderId="1" xfId="0" applyNumberFormat="1" applyFont="1" applyFill="1" applyBorder="1" applyAlignment="1" applyProtection="1">
      <alignment horizontal="center" vertical="center"/>
      <protection locked="0"/>
    </xf>
    <xf numFmtId="2" fontId="14" fillId="16" borderId="1" xfId="0" applyNumberFormat="1" applyFont="1" applyFill="1" applyBorder="1" applyAlignment="1" applyProtection="1">
      <alignment horizontal="center" vertical="center"/>
      <protection locked="0"/>
    </xf>
    <xf numFmtId="2" fontId="14" fillId="17" borderId="1" xfId="0" applyNumberFormat="1" applyFont="1" applyFill="1" applyBorder="1" applyAlignment="1" applyProtection="1">
      <alignment horizontal="center" vertical="center"/>
      <protection locked="0"/>
    </xf>
    <xf numFmtId="2" fontId="14" fillId="12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/>
    </xf>
    <xf numFmtId="0" fontId="13" fillId="16" borderId="7" xfId="0" applyFont="1" applyFill="1" applyBorder="1" applyAlignment="1">
      <alignment horizontal="center" vertical="center"/>
    </xf>
    <xf numFmtId="0" fontId="13" fillId="16" borderId="8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6" fillId="9" borderId="1" xfId="0" applyFont="1" applyFill="1" applyBorder="1" applyAlignment="1">
      <alignment horizontal="center"/>
    </xf>
    <xf numFmtId="0" fontId="16" fillId="16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28575</xdr:rowOff>
    </xdr:from>
    <xdr:to>
      <xdr:col>2</xdr:col>
      <xdr:colOff>1076325</xdr:colOff>
      <xdr:row>2</xdr:row>
      <xdr:rowOff>200025</xdr:rowOff>
    </xdr:to>
    <xdr:pic>
      <xdr:nvPicPr>
        <xdr:cNvPr id="3" name="Picture 2" descr="ContourGlobal_E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90500"/>
          <a:ext cx="1257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view="pageLayout" topLeftCell="A64" zoomScaleNormal="100" workbookViewId="0">
      <selection activeCell="A64" sqref="A1:XFD1048576"/>
    </sheetView>
  </sheetViews>
  <sheetFormatPr defaultRowHeight="15" x14ac:dyDescent="0.25"/>
  <cols>
    <col min="1" max="1" width="4.5703125" customWidth="1"/>
    <col min="2" max="2" width="46.5703125" customWidth="1"/>
    <col min="3" max="3" width="10.42578125" customWidth="1"/>
    <col min="4" max="4" width="14.7109375" style="24" customWidth="1"/>
    <col min="5" max="5" width="13.140625" customWidth="1"/>
    <col min="6" max="6" width="10.5703125" customWidth="1"/>
    <col min="7" max="7" width="15.85546875" customWidth="1"/>
    <col min="8" max="8" width="13.28515625" customWidth="1"/>
    <col min="9" max="9" width="13.85546875" hidden="1" customWidth="1"/>
    <col min="10" max="10" width="14.140625" hidden="1" customWidth="1"/>
    <col min="11" max="11" width="0" hidden="1" customWidth="1"/>
  </cols>
  <sheetData>
    <row r="1" spans="1:11" x14ac:dyDescent="0.25">
      <c r="A1" s="87" t="s">
        <v>0</v>
      </c>
      <c r="B1" s="90" t="s">
        <v>1</v>
      </c>
      <c r="C1" s="93" t="s">
        <v>2</v>
      </c>
      <c r="D1" s="87" t="s">
        <v>136</v>
      </c>
      <c r="E1" s="87" t="s">
        <v>3</v>
      </c>
      <c r="F1" s="87" t="s">
        <v>145</v>
      </c>
      <c r="G1" s="83" t="s">
        <v>123</v>
      </c>
      <c r="H1" s="86" t="s">
        <v>134</v>
      </c>
      <c r="I1" s="83" t="s">
        <v>137</v>
      </c>
      <c r="J1" s="83" t="s">
        <v>138</v>
      </c>
      <c r="K1" s="83"/>
    </row>
    <row r="2" spans="1:11" x14ac:dyDescent="0.25">
      <c r="A2" s="88"/>
      <c r="B2" s="91"/>
      <c r="C2" s="94"/>
      <c r="D2" s="91"/>
      <c r="E2" s="88"/>
      <c r="F2" s="88"/>
      <c r="G2" s="84"/>
      <c r="H2" s="84"/>
      <c r="I2" s="84"/>
      <c r="J2" s="84"/>
      <c r="K2" s="84"/>
    </row>
    <row r="3" spans="1:11" x14ac:dyDescent="0.25">
      <c r="A3" s="89"/>
      <c r="B3" s="92"/>
      <c r="C3" s="94"/>
      <c r="D3" s="92"/>
      <c r="E3" s="89"/>
      <c r="F3" s="89"/>
      <c r="G3" s="85"/>
      <c r="H3" s="85"/>
      <c r="I3" s="85"/>
      <c r="J3" s="85"/>
      <c r="K3" s="85"/>
    </row>
    <row r="4" spans="1:11" x14ac:dyDescent="0.25">
      <c r="A4" s="5"/>
      <c r="B4" s="5"/>
      <c r="C4" s="5"/>
      <c r="D4" s="5"/>
      <c r="E4" s="5"/>
      <c r="F4" s="5"/>
      <c r="G4" s="22"/>
      <c r="H4" s="22"/>
      <c r="I4" s="22"/>
      <c r="J4" s="22"/>
      <c r="K4" s="22"/>
    </row>
    <row r="5" spans="1:11" x14ac:dyDescent="0.25">
      <c r="A5" s="28">
        <v>1</v>
      </c>
      <c r="B5" s="7" t="s">
        <v>35</v>
      </c>
      <c r="C5" s="8"/>
      <c r="D5" s="9"/>
      <c r="E5" s="9"/>
      <c r="F5" s="9"/>
      <c r="G5" s="23"/>
      <c r="H5" s="23"/>
      <c r="I5" s="23"/>
      <c r="J5" s="23"/>
      <c r="K5" s="23"/>
    </row>
    <row r="6" spans="1:11" x14ac:dyDescent="0.25">
      <c r="A6" s="29"/>
      <c r="B6" s="10" t="s">
        <v>139</v>
      </c>
      <c r="C6" s="1" t="s">
        <v>36</v>
      </c>
      <c r="D6" s="1">
        <v>1</v>
      </c>
      <c r="E6" s="1">
        <v>4110</v>
      </c>
      <c r="F6" s="2" t="s">
        <v>4</v>
      </c>
      <c r="G6" s="40" t="s">
        <v>140</v>
      </c>
      <c r="H6" s="34">
        <f>E6*D6</f>
        <v>4110</v>
      </c>
      <c r="I6" s="22"/>
      <c r="J6" s="22"/>
      <c r="K6" s="22"/>
    </row>
    <row r="7" spans="1:11" x14ac:dyDescent="0.25">
      <c r="A7" s="29"/>
      <c r="B7" s="10" t="s">
        <v>37</v>
      </c>
      <c r="C7" s="1" t="s">
        <v>38</v>
      </c>
      <c r="D7" s="1">
        <v>1</v>
      </c>
      <c r="E7" s="1">
        <v>570</v>
      </c>
      <c r="F7" s="2" t="s">
        <v>4</v>
      </c>
      <c r="G7" s="40" t="s">
        <v>140</v>
      </c>
      <c r="H7" s="34">
        <f t="shared" ref="H7:H71" si="0">E7*D7</f>
        <v>570</v>
      </c>
      <c r="I7" s="22"/>
      <c r="J7" s="22"/>
      <c r="K7" s="22"/>
    </row>
    <row r="8" spans="1:11" x14ac:dyDescent="0.25">
      <c r="A8" s="29"/>
      <c r="B8" s="10" t="s">
        <v>39</v>
      </c>
      <c r="C8" s="1" t="s">
        <v>5</v>
      </c>
      <c r="D8" s="1">
        <v>264</v>
      </c>
      <c r="E8" s="1">
        <v>2200</v>
      </c>
      <c r="F8" s="1" t="s">
        <v>4</v>
      </c>
      <c r="G8" s="40" t="s">
        <v>143</v>
      </c>
      <c r="H8" s="34">
        <f t="shared" si="0"/>
        <v>580800</v>
      </c>
      <c r="I8" s="22"/>
      <c r="J8" s="22"/>
      <c r="K8" s="22"/>
    </row>
    <row r="9" spans="1:11" x14ac:dyDescent="0.25">
      <c r="A9" s="29"/>
      <c r="B9" s="10" t="s">
        <v>40</v>
      </c>
      <c r="C9" s="1" t="s">
        <v>5</v>
      </c>
      <c r="D9" s="1">
        <v>264</v>
      </c>
      <c r="E9" s="1">
        <v>2100</v>
      </c>
      <c r="F9" s="1" t="s">
        <v>4</v>
      </c>
      <c r="G9" s="44" t="s">
        <v>143</v>
      </c>
      <c r="H9" s="34">
        <f t="shared" si="0"/>
        <v>554400</v>
      </c>
      <c r="I9" s="22"/>
      <c r="J9" s="22"/>
      <c r="K9" s="22"/>
    </row>
    <row r="10" spans="1:11" x14ac:dyDescent="0.25">
      <c r="A10" s="29"/>
      <c r="B10" s="10" t="s">
        <v>41</v>
      </c>
      <c r="C10" s="1" t="s">
        <v>5</v>
      </c>
      <c r="D10" s="1">
        <v>264</v>
      </c>
      <c r="E10" s="1">
        <v>2100</v>
      </c>
      <c r="F10" s="1" t="s">
        <v>4</v>
      </c>
      <c r="G10" s="44" t="s">
        <v>143</v>
      </c>
      <c r="H10" s="34">
        <f t="shared" si="0"/>
        <v>554400</v>
      </c>
      <c r="I10" s="22"/>
      <c r="J10" s="22"/>
      <c r="K10" s="22"/>
    </row>
    <row r="11" spans="1:11" x14ac:dyDescent="0.25">
      <c r="A11" s="29"/>
      <c r="B11" s="10" t="s">
        <v>42</v>
      </c>
      <c r="C11" s="1" t="s">
        <v>5</v>
      </c>
      <c r="D11" s="1">
        <v>120</v>
      </c>
      <c r="E11" s="1">
        <v>1110</v>
      </c>
      <c r="F11" s="1" t="s">
        <v>4</v>
      </c>
      <c r="G11" s="44" t="s">
        <v>143</v>
      </c>
      <c r="H11" s="34">
        <f t="shared" si="0"/>
        <v>133200</v>
      </c>
      <c r="I11" s="22"/>
      <c r="J11" s="22"/>
      <c r="K11" s="22"/>
    </row>
    <row r="12" spans="1:11" x14ac:dyDescent="0.25">
      <c r="A12" s="29"/>
      <c r="B12" s="10" t="s">
        <v>6</v>
      </c>
      <c r="C12" s="1" t="s">
        <v>7</v>
      </c>
      <c r="D12" s="1">
        <v>264</v>
      </c>
      <c r="E12" s="1">
        <v>12</v>
      </c>
      <c r="F12" s="1" t="s">
        <v>8</v>
      </c>
      <c r="G12" s="44" t="s">
        <v>143</v>
      </c>
      <c r="H12" s="34">
        <f t="shared" si="0"/>
        <v>3168</v>
      </c>
      <c r="I12" s="22"/>
      <c r="J12" s="22"/>
      <c r="K12" s="22"/>
    </row>
    <row r="13" spans="1:11" x14ac:dyDescent="0.25">
      <c r="A13" s="29"/>
      <c r="B13" s="10" t="s">
        <v>9</v>
      </c>
      <c r="C13" s="1" t="s">
        <v>43</v>
      </c>
      <c r="D13" s="1">
        <v>264</v>
      </c>
      <c r="E13" s="1">
        <v>2</v>
      </c>
      <c r="F13" s="1" t="s">
        <v>8</v>
      </c>
      <c r="G13" s="44" t="s">
        <v>143</v>
      </c>
      <c r="H13" s="34">
        <f t="shared" si="0"/>
        <v>528</v>
      </c>
      <c r="I13" s="22"/>
      <c r="J13" s="22"/>
      <c r="K13" s="22"/>
    </row>
    <row r="14" spans="1:11" x14ac:dyDescent="0.25">
      <c r="A14" s="29"/>
      <c r="B14" s="10" t="s">
        <v>44</v>
      </c>
      <c r="C14" s="1" t="s">
        <v>45</v>
      </c>
      <c r="D14" s="1">
        <v>24</v>
      </c>
      <c r="E14" s="1">
        <v>60</v>
      </c>
      <c r="F14" s="1" t="s">
        <v>8</v>
      </c>
      <c r="G14" s="40" t="s">
        <v>141</v>
      </c>
      <c r="H14" s="34">
        <f t="shared" si="0"/>
        <v>1440</v>
      </c>
      <c r="I14" s="22"/>
      <c r="J14" s="22"/>
      <c r="K14" s="22"/>
    </row>
    <row r="15" spans="1:11" ht="26.25" customHeight="1" x14ac:dyDescent="0.25">
      <c r="A15" s="29"/>
      <c r="B15" s="10" t="s">
        <v>46</v>
      </c>
      <c r="C15" s="1" t="s">
        <v>11</v>
      </c>
      <c r="D15" s="1">
        <v>24</v>
      </c>
      <c r="E15" s="1">
        <v>1300</v>
      </c>
      <c r="F15" s="1" t="s">
        <v>4</v>
      </c>
      <c r="G15" s="40" t="s">
        <v>141</v>
      </c>
      <c r="H15" s="34">
        <f t="shared" si="0"/>
        <v>31200</v>
      </c>
      <c r="I15" s="22"/>
      <c r="J15" s="22"/>
      <c r="K15" s="22"/>
    </row>
    <row r="16" spans="1:11" x14ac:dyDescent="0.25">
      <c r="A16" s="29"/>
      <c r="B16" s="10" t="s">
        <v>29</v>
      </c>
      <c r="C16" s="1" t="s">
        <v>13</v>
      </c>
      <c r="D16" s="1">
        <v>3</v>
      </c>
      <c r="E16" s="1">
        <v>3200</v>
      </c>
      <c r="F16" s="1" t="s">
        <v>4</v>
      </c>
      <c r="G16" s="40" t="s">
        <v>141</v>
      </c>
      <c r="H16" s="34">
        <f t="shared" si="0"/>
        <v>9600</v>
      </c>
      <c r="I16" s="22"/>
      <c r="J16" s="22"/>
      <c r="K16" s="22"/>
    </row>
    <row r="17" spans="1:11" x14ac:dyDescent="0.25">
      <c r="A17" s="29"/>
      <c r="B17" s="10" t="s">
        <v>39</v>
      </c>
      <c r="C17" s="1" t="s">
        <v>15</v>
      </c>
      <c r="D17" s="1">
        <v>120</v>
      </c>
      <c r="E17" s="1">
        <v>90</v>
      </c>
      <c r="F17" s="1" t="s">
        <v>4</v>
      </c>
      <c r="G17" s="40" t="s">
        <v>144</v>
      </c>
      <c r="H17" s="34">
        <f t="shared" si="0"/>
        <v>10800</v>
      </c>
      <c r="I17" s="22"/>
      <c r="J17" s="22"/>
      <c r="K17" s="22"/>
    </row>
    <row r="18" spans="1:11" x14ac:dyDescent="0.25">
      <c r="A18" s="29"/>
      <c r="B18" s="10" t="s">
        <v>40</v>
      </c>
      <c r="C18" s="1" t="s">
        <v>15</v>
      </c>
      <c r="D18" s="1">
        <v>120</v>
      </c>
      <c r="E18" s="1">
        <v>120</v>
      </c>
      <c r="F18" s="1" t="s">
        <v>4</v>
      </c>
      <c r="G18" s="40" t="s">
        <v>144</v>
      </c>
      <c r="H18" s="34">
        <f t="shared" si="0"/>
        <v>14400</v>
      </c>
      <c r="I18" s="22"/>
      <c r="J18" s="22"/>
      <c r="K18" s="22"/>
    </row>
    <row r="19" spans="1:11" x14ac:dyDescent="0.25">
      <c r="A19" s="29"/>
      <c r="B19" s="10" t="s">
        <v>41</v>
      </c>
      <c r="C19" s="1" t="s">
        <v>15</v>
      </c>
      <c r="D19" s="1">
        <v>120</v>
      </c>
      <c r="E19" s="1">
        <v>150</v>
      </c>
      <c r="F19" s="1" t="s">
        <v>4</v>
      </c>
      <c r="G19" s="40" t="s">
        <v>144</v>
      </c>
      <c r="H19" s="34">
        <f t="shared" si="0"/>
        <v>18000</v>
      </c>
      <c r="I19" s="22"/>
      <c r="J19" s="22"/>
      <c r="K19" s="22"/>
    </row>
    <row r="20" spans="1:11" x14ac:dyDescent="0.25">
      <c r="A20" s="29"/>
      <c r="B20" s="10" t="s">
        <v>42</v>
      </c>
      <c r="C20" s="1" t="s">
        <v>15</v>
      </c>
      <c r="D20" s="1">
        <v>120</v>
      </c>
      <c r="E20" s="1">
        <v>160</v>
      </c>
      <c r="F20" s="1" t="s">
        <v>4</v>
      </c>
      <c r="G20" s="40" t="s">
        <v>144</v>
      </c>
      <c r="H20" s="34">
        <f t="shared" si="0"/>
        <v>19200</v>
      </c>
      <c r="I20" s="22"/>
      <c r="J20" s="22"/>
      <c r="K20" s="22"/>
    </row>
    <row r="21" spans="1:11" x14ac:dyDescent="0.25">
      <c r="A21" s="29"/>
      <c r="B21" s="10" t="s">
        <v>47</v>
      </c>
      <c r="C21" s="1" t="s">
        <v>17</v>
      </c>
      <c r="D21" s="1">
        <v>264</v>
      </c>
      <c r="E21" s="1">
        <v>200</v>
      </c>
      <c r="F21" s="1" t="s">
        <v>8</v>
      </c>
      <c r="G21" s="40" t="s">
        <v>141</v>
      </c>
      <c r="H21" s="34">
        <f t="shared" si="0"/>
        <v>52800</v>
      </c>
      <c r="I21" s="22"/>
      <c r="J21" s="22"/>
      <c r="K21" s="22"/>
    </row>
    <row r="22" spans="1:11" ht="48.75" customHeight="1" x14ac:dyDescent="0.25">
      <c r="A22" s="29"/>
      <c r="B22" s="10" t="s">
        <v>130</v>
      </c>
      <c r="C22" s="1" t="s">
        <v>129</v>
      </c>
      <c r="D22" s="1">
        <v>264</v>
      </c>
      <c r="E22" s="1">
        <v>16</v>
      </c>
      <c r="F22" s="1" t="s">
        <v>135</v>
      </c>
      <c r="G22" s="40" t="s">
        <v>141</v>
      </c>
      <c r="H22" s="34">
        <f t="shared" si="0"/>
        <v>4224</v>
      </c>
      <c r="I22" s="22"/>
      <c r="J22" s="22"/>
      <c r="K22" s="22"/>
    </row>
    <row r="23" spans="1:11" ht="24" x14ac:dyDescent="0.25">
      <c r="A23" s="15">
        <v>2</v>
      </c>
      <c r="B23" s="11" t="s">
        <v>18</v>
      </c>
      <c r="C23" s="3"/>
      <c r="D23" s="3"/>
      <c r="E23" s="3"/>
      <c r="F23" s="3"/>
      <c r="G23" s="41"/>
      <c r="H23" s="39"/>
      <c r="I23" s="23"/>
      <c r="J23" s="23"/>
      <c r="K23" s="23"/>
    </row>
    <row r="24" spans="1:11" x14ac:dyDescent="0.25">
      <c r="A24" s="29"/>
      <c r="B24" s="10" t="s">
        <v>19</v>
      </c>
      <c r="C24" s="1" t="s">
        <v>5</v>
      </c>
      <c r="D24" s="1">
        <v>129</v>
      </c>
      <c r="E24" s="1">
        <v>300</v>
      </c>
      <c r="F24" s="1" t="s">
        <v>4</v>
      </c>
      <c r="G24" s="40" t="s">
        <v>141</v>
      </c>
      <c r="H24" s="34">
        <f t="shared" si="0"/>
        <v>38700</v>
      </c>
      <c r="I24" s="22"/>
      <c r="J24" s="22"/>
      <c r="K24" s="22"/>
    </row>
    <row r="25" spans="1:11" x14ac:dyDescent="0.25">
      <c r="A25" s="29"/>
      <c r="B25" s="10" t="s">
        <v>20</v>
      </c>
      <c r="C25" s="1" t="s">
        <v>5</v>
      </c>
      <c r="D25" s="1">
        <v>129</v>
      </c>
      <c r="E25" s="1">
        <v>300</v>
      </c>
      <c r="F25" s="1" t="s">
        <v>4</v>
      </c>
      <c r="G25" s="40" t="s">
        <v>141</v>
      </c>
      <c r="H25" s="34">
        <f t="shared" si="0"/>
        <v>38700</v>
      </c>
      <c r="I25" s="22"/>
      <c r="J25" s="22"/>
      <c r="K25" s="22"/>
    </row>
    <row r="26" spans="1:11" x14ac:dyDescent="0.25">
      <c r="A26" s="30"/>
      <c r="B26" s="10" t="s">
        <v>6</v>
      </c>
      <c r="C26" s="1" t="s">
        <v>7</v>
      </c>
      <c r="D26" s="1">
        <v>264</v>
      </c>
      <c r="E26" s="1">
        <v>4</v>
      </c>
      <c r="F26" s="1" t="s">
        <v>8</v>
      </c>
      <c r="G26" s="40" t="s">
        <v>141</v>
      </c>
      <c r="H26" s="34">
        <f t="shared" si="0"/>
        <v>1056</v>
      </c>
      <c r="I26" s="22"/>
      <c r="J26" s="22"/>
      <c r="K26" s="22"/>
    </row>
    <row r="27" spans="1:11" x14ac:dyDescent="0.25">
      <c r="A27" s="30"/>
      <c r="B27" s="10" t="s">
        <v>21</v>
      </c>
      <c r="C27" s="1" t="s">
        <v>7</v>
      </c>
      <c r="D27" s="1">
        <v>264</v>
      </c>
      <c r="E27" s="1">
        <v>1</v>
      </c>
      <c r="F27" s="1" t="s">
        <v>8</v>
      </c>
      <c r="G27" s="40" t="s">
        <v>141</v>
      </c>
      <c r="H27" s="34">
        <f t="shared" si="0"/>
        <v>264</v>
      </c>
      <c r="I27" s="22"/>
      <c r="J27" s="22"/>
      <c r="K27" s="22"/>
    </row>
    <row r="28" spans="1:11" x14ac:dyDescent="0.25">
      <c r="A28" s="30"/>
      <c r="B28" s="10" t="s">
        <v>10</v>
      </c>
      <c r="C28" s="1" t="s">
        <v>45</v>
      </c>
      <c r="D28" s="1">
        <v>12</v>
      </c>
      <c r="E28" s="1">
        <v>24</v>
      </c>
      <c r="F28" s="1" t="s">
        <v>8</v>
      </c>
      <c r="G28" s="40" t="s">
        <v>141</v>
      </c>
      <c r="H28" s="34">
        <f t="shared" si="0"/>
        <v>288</v>
      </c>
      <c r="I28" s="22"/>
      <c r="J28" s="22"/>
      <c r="K28" s="22"/>
    </row>
    <row r="29" spans="1:11" x14ac:dyDescent="0.25">
      <c r="A29" s="30"/>
      <c r="B29" s="10" t="s">
        <v>48</v>
      </c>
      <c r="C29" s="1" t="s">
        <v>11</v>
      </c>
      <c r="D29" s="1">
        <v>12</v>
      </c>
      <c r="E29" s="1">
        <v>220</v>
      </c>
      <c r="F29" s="1" t="s">
        <v>4</v>
      </c>
      <c r="G29" s="40" t="s">
        <v>141</v>
      </c>
      <c r="H29" s="34">
        <f t="shared" si="0"/>
        <v>2640</v>
      </c>
      <c r="I29" s="22"/>
      <c r="J29" s="22"/>
      <c r="K29" s="22"/>
    </row>
    <row r="30" spans="1:11" x14ac:dyDescent="0.25">
      <c r="A30" s="30"/>
      <c r="B30" s="10" t="s">
        <v>12</v>
      </c>
      <c r="C30" s="1" t="s">
        <v>13</v>
      </c>
      <c r="D30" s="1">
        <v>1</v>
      </c>
      <c r="E30" s="1">
        <v>690</v>
      </c>
      <c r="F30" s="1" t="s">
        <v>4</v>
      </c>
      <c r="G30" s="40" t="s">
        <v>141</v>
      </c>
      <c r="H30" s="34">
        <f t="shared" si="0"/>
        <v>690</v>
      </c>
      <c r="I30" s="22"/>
      <c r="J30" s="22"/>
      <c r="K30" s="22"/>
    </row>
    <row r="31" spans="1:11" x14ac:dyDescent="0.25">
      <c r="A31" s="30"/>
      <c r="B31" s="10" t="s">
        <v>49</v>
      </c>
      <c r="C31" s="1" t="s">
        <v>15</v>
      </c>
      <c r="D31" s="1">
        <v>120</v>
      </c>
      <c r="E31" s="1">
        <v>160</v>
      </c>
      <c r="F31" s="1" t="s">
        <v>4</v>
      </c>
      <c r="G31" s="40" t="s">
        <v>141</v>
      </c>
      <c r="H31" s="34">
        <f t="shared" si="0"/>
        <v>19200</v>
      </c>
      <c r="I31" s="22"/>
      <c r="J31" s="22"/>
      <c r="K31" s="22"/>
    </row>
    <row r="32" spans="1:11" x14ac:dyDescent="0.25">
      <c r="A32" s="30"/>
      <c r="B32" s="10" t="s">
        <v>50</v>
      </c>
      <c r="C32" s="1" t="s">
        <v>15</v>
      </c>
      <c r="D32" s="1">
        <v>120</v>
      </c>
      <c r="E32" s="1">
        <v>160</v>
      </c>
      <c r="F32" s="1" t="s">
        <v>4</v>
      </c>
      <c r="G32" s="40" t="s">
        <v>141</v>
      </c>
      <c r="H32" s="34">
        <f t="shared" si="0"/>
        <v>19200</v>
      </c>
      <c r="I32" s="22"/>
      <c r="J32" s="22"/>
      <c r="K32" s="22"/>
    </row>
    <row r="33" spans="1:11" x14ac:dyDescent="0.25">
      <c r="A33" s="30"/>
      <c r="B33" s="10" t="s">
        <v>16</v>
      </c>
      <c r="C33" s="1" t="s">
        <v>17</v>
      </c>
      <c r="D33" s="1">
        <v>264</v>
      </c>
      <c r="E33" s="1">
        <v>25</v>
      </c>
      <c r="F33" s="1" t="s">
        <v>8</v>
      </c>
      <c r="G33" s="40" t="s">
        <v>141</v>
      </c>
      <c r="H33" s="34">
        <f t="shared" si="0"/>
        <v>6600</v>
      </c>
      <c r="I33" s="22"/>
      <c r="J33" s="22"/>
      <c r="K33" s="22"/>
    </row>
    <row r="34" spans="1:11" ht="24" x14ac:dyDescent="0.25">
      <c r="A34" s="15">
        <v>3</v>
      </c>
      <c r="B34" s="12" t="s">
        <v>51</v>
      </c>
      <c r="C34" s="13"/>
      <c r="D34" s="13"/>
      <c r="E34" s="13"/>
      <c r="F34" s="13"/>
      <c r="G34" s="41"/>
      <c r="H34" s="39"/>
      <c r="I34" s="23"/>
      <c r="J34" s="23"/>
      <c r="K34" s="23"/>
    </row>
    <row r="35" spans="1:11" x14ac:dyDescent="0.25">
      <c r="A35" s="30"/>
      <c r="B35" s="10" t="s">
        <v>52</v>
      </c>
      <c r="C35" s="1" t="s">
        <v>5</v>
      </c>
      <c r="D35" s="1">
        <v>264</v>
      </c>
      <c r="E35" s="1">
        <v>720</v>
      </c>
      <c r="F35" s="1" t="s">
        <v>4</v>
      </c>
      <c r="G35" s="40" t="s">
        <v>142</v>
      </c>
      <c r="H35" s="34">
        <f t="shared" si="0"/>
        <v>190080</v>
      </c>
      <c r="I35" s="22"/>
      <c r="J35" s="22"/>
      <c r="K35" s="22"/>
    </row>
    <row r="36" spans="1:11" x14ac:dyDescent="0.25">
      <c r="A36" s="30"/>
      <c r="B36" s="10" t="s">
        <v>53</v>
      </c>
      <c r="C36" s="1" t="s">
        <v>7</v>
      </c>
      <c r="D36" s="1">
        <v>264</v>
      </c>
      <c r="E36" s="1">
        <v>3</v>
      </c>
      <c r="F36" s="1" t="s">
        <v>8</v>
      </c>
      <c r="G36" s="40" t="s">
        <v>142</v>
      </c>
      <c r="H36" s="34">
        <f t="shared" si="0"/>
        <v>792</v>
      </c>
      <c r="I36" s="22"/>
      <c r="J36" s="22"/>
      <c r="K36" s="22"/>
    </row>
    <row r="37" spans="1:11" ht="28.5" customHeight="1" x14ac:dyDescent="0.25">
      <c r="A37" s="30"/>
      <c r="B37" s="10" t="s">
        <v>120</v>
      </c>
      <c r="C37" s="1" t="s">
        <v>7</v>
      </c>
      <c r="D37" s="1">
        <v>264</v>
      </c>
      <c r="E37" s="1">
        <v>12</v>
      </c>
      <c r="F37" s="1" t="s">
        <v>8</v>
      </c>
      <c r="G37" s="40" t="s">
        <v>142</v>
      </c>
      <c r="H37" s="34">
        <f t="shared" si="0"/>
        <v>3168</v>
      </c>
      <c r="I37" s="22"/>
      <c r="J37" s="22"/>
      <c r="K37" s="22"/>
    </row>
    <row r="38" spans="1:11" x14ac:dyDescent="0.25">
      <c r="A38" s="30"/>
      <c r="B38" s="10" t="s">
        <v>54</v>
      </c>
      <c r="C38" s="1" t="s">
        <v>11</v>
      </c>
      <c r="D38" s="1">
        <v>12</v>
      </c>
      <c r="E38" s="1">
        <v>440</v>
      </c>
      <c r="F38" s="1" t="s">
        <v>4</v>
      </c>
      <c r="G38" s="40" t="s">
        <v>141</v>
      </c>
      <c r="H38" s="34">
        <f t="shared" si="0"/>
        <v>5280</v>
      </c>
      <c r="I38" s="22"/>
      <c r="J38" s="22"/>
      <c r="K38" s="22"/>
    </row>
    <row r="39" spans="1:11" ht="24" x14ac:dyDescent="0.25">
      <c r="A39" s="30"/>
      <c r="B39" s="10" t="s">
        <v>55</v>
      </c>
      <c r="C39" s="1" t="s">
        <v>15</v>
      </c>
      <c r="D39" s="1">
        <v>120</v>
      </c>
      <c r="E39" s="1">
        <v>120</v>
      </c>
      <c r="F39" s="1" t="s">
        <v>4</v>
      </c>
      <c r="G39" s="40" t="s">
        <v>141</v>
      </c>
      <c r="H39" s="34">
        <f t="shared" si="0"/>
        <v>14400</v>
      </c>
      <c r="I39" s="22"/>
      <c r="J39" s="22"/>
      <c r="K39" s="22"/>
    </row>
    <row r="40" spans="1:11" x14ac:dyDescent="0.25">
      <c r="A40" s="30"/>
      <c r="B40" s="10" t="s">
        <v>16</v>
      </c>
      <c r="C40" s="1" t="s">
        <v>17</v>
      </c>
      <c r="D40" s="1">
        <v>264</v>
      </c>
      <c r="E40" s="1">
        <v>20</v>
      </c>
      <c r="F40" s="1" t="s">
        <v>8</v>
      </c>
      <c r="G40" s="40" t="s">
        <v>142</v>
      </c>
      <c r="H40" s="34">
        <f t="shared" si="0"/>
        <v>5280</v>
      </c>
      <c r="I40" s="22"/>
      <c r="J40" s="22"/>
      <c r="K40" s="22"/>
    </row>
    <row r="41" spans="1:11" x14ac:dyDescent="0.25">
      <c r="A41" s="30"/>
      <c r="B41" s="10" t="s">
        <v>10</v>
      </c>
      <c r="C41" s="1" t="s">
        <v>45</v>
      </c>
      <c r="D41" s="1">
        <v>24</v>
      </c>
      <c r="E41" s="1">
        <v>8</v>
      </c>
      <c r="F41" s="1" t="s">
        <v>8</v>
      </c>
      <c r="G41" s="40" t="s">
        <v>141</v>
      </c>
      <c r="H41" s="34">
        <f t="shared" si="0"/>
        <v>192</v>
      </c>
      <c r="I41" s="22"/>
      <c r="J41" s="22"/>
      <c r="K41" s="22"/>
    </row>
    <row r="42" spans="1:11" x14ac:dyDescent="0.25">
      <c r="A42" s="15">
        <v>4</v>
      </c>
      <c r="B42" s="12" t="s">
        <v>56</v>
      </c>
      <c r="C42" s="13"/>
      <c r="D42" s="13"/>
      <c r="E42" s="13"/>
      <c r="F42" s="13"/>
      <c r="G42" s="41"/>
      <c r="H42" s="39"/>
      <c r="I42" s="23"/>
      <c r="J42" s="23"/>
      <c r="K42" s="23"/>
    </row>
    <row r="43" spans="1:11" x14ac:dyDescent="0.25">
      <c r="A43" s="30"/>
      <c r="B43" s="10" t="s">
        <v>57</v>
      </c>
      <c r="C43" s="1" t="s">
        <v>5</v>
      </c>
      <c r="D43" s="1">
        <v>264</v>
      </c>
      <c r="E43" s="1">
        <v>170</v>
      </c>
      <c r="F43" s="1" t="s">
        <v>4</v>
      </c>
      <c r="G43" s="40" t="s">
        <v>142</v>
      </c>
      <c r="H43" s="34">
        <f t="shared" si="0"/>
        <v>44880</v>
      </c>
      <c r="I43" s="22"/>
      <c r="J43" s="22"/>
      <c r="K43" s="22"/>
    </row>
    <row r="44" spans="1:11" x14ac:dyDescent="0.25">
      <c r="A44" s="30"/>
      <c r="B44" s="10" t="s">
        <v>22</v>
      </c>
      <c r="C44" s="1" t="s">
        <v>7</v>
      </c>
      <c r="D44" s="1">
        <v>264</v>
      </c>
      <c r="E44" s="1">
        <v>1</v>
      </c>
      <c r="F44" s="1" t="s">
        <v>8</v>
      </c>
      <c r="G44" s="40" t="s">
        <v>142</v>
      </c>
      <c r="H44" s="34">
        <f t="shared" si="0"/>
        <v>264</v>
      </c>
      <c r="I44" s="22"/>
      <c r="J44" s="22"/>
      <c r="K44" s="22"/>
    </row>
    <row r="45" spans="1:11" x14ac:dyDescent="0.25">
      <c r="A45" s="30"/>
      <c r="B45" s="10" t="s">
        <v>58</v>
      </c>
      <c r="C45" s="1" t="s">
        <v>7</v>
      </c>
      <c r="D45" s="1">
        <v>264</v>
      </c>
      <c r="E45" s="1">
        <v>6</v>
      </c>
      <c r="F45" s="1" t="s">
        <v>8</v>
      </c>
      <c r="G45" s="40" t="s">
        <v>142</v>
      </c>
      <c r="H45" s="34">
        <f t="shared" si="0"/>
        <v>1584</v>
      </c>
      <c r="I45" s="22"/>
      <c r="J45" s="22"/>
      <c r="K45" s="22"/>
    </row>
    <row r="46" spans="1:11" x14ac:dyDescent="0.25">
      <c r="A46" s="30"/>
      <c r="B46" s="10" t="s">
        <v>12</v>
      </c>
      <c r="C46" s="1" t="s">
        <v>13</v>
      </c>
      <c r="D46" s="1">
        <v>24</v>
      </c>
      <c r="E46" s="1">
        <v>12</v>
      </c>
      <c r="F46" s="1" t="s">
        <v>4</v>
      </c>
      <c r="G46" s="40" t="s">
        <v>141</v>
      </c>
      <c r="H46" s="34">
        <f t="shared" si="0"/>
        <v>288</v>
      </c>
      <c r="I46" s="22"/>
      <c r="J46" s="22"/>
      <c r="K46" s="22"/>
    </row>
    <row r="47" spans="1:11" ht="24" x14ac:dyDescent="0.25">
      <c r="A47" s="30"/>
      <c r="B47" s="10" t="s">
        <v>55</v>
      </c>
      <c r="C47" s="1" t="s">
        <v>15</v>
      </c>
      <c r="D47" s="1">
        <v>120</v>
      </c>
      <c r="E47" s="1">
        <v>80</v>
      </c>
      <c r="F47" s="1" t="s">
        <v>4</v>
      </c>
      <c r="G47" s="40" t="s">
        <v>141</v>
      </c>
      <c r="H47" s="34">
        <f t="shared" si="0"/>
        <v>9600</v>
      </c>
      <c r="I47" s="22"/>
      <c r="J47" s="22"/>
      <c r="K47" s="22"/>
    </row>
    <row r="48" spans="1:11" x14ac:dyDescent="0.25">
      <c r="A48" s="30"/>
      <c r="B48" s="10" t="s">
        <v>16</v>
      </c>
      <c r="C48" s="1" t="s">
        <v>17</v>
      </c>
      <c r="D48" s="1">
        <v>264</v>
      </c>
      <c r="E48" s="1">
        <v>20</v>
      </c>
      <c r="F48" s="1" t="s">
        <v>8</v>
      </c>
      <c r="G48" s="40" t="s">
        <v>141</v>
      </c>
      <c r="H48" s="34">
        <f t="shared" si="0"/>
        <v>5280</v>
      </c>
      <c r="I48" s="22"/>
      <c r="J48" s="22"/>
      <c r="K48" s="22"/>
    </row>
    <row r="49" spans="1:11" x14ac:dyDescent="0.25">
      <c r="A49" s="30"/>
      <c r="B49" s="10" t="s">
        <v>10</v>
      </c>
      <c r="C49" s="1" t="s">
        <v>45</v>
      </c>
      <c r="D49" s="1">
        <v>24</v>
      </c>
      <c r="E49" s="1">
        <v>8</v>
      </c>
      <c r="F49" s="1" t="s">
        <v>8</v>
      </c>
      <c r="G49" s="40" t="s">
        <v>141</v>
      </c>
      <c r="H49" s="34">
        <f t="shared" si="0"/>
        <v>192</v>
      </c>
      <c r="I49" s="22"/>
      <c r="J49" s="22"/>
      <c r="K49" s="22"/>
    </row>
    <row r="50" spans="1:11" x14ac:dyDescent="0.25">
      <c r="A50" s="15">
        <v>5</v>
      </c>
      <c r="B50" s="12" t="s">
        <v>23</v>
      </c>
      <c r="C50" s="13"/>
      <c r="D50" s="13"/>
      <c r="E50" s="13"/>
      <c r="F50" s="13"/>
      <c r="G50" s="41"/>
      <c r="H50" s="39"/>
      <c r="I50" s="23"/>
      <c r="J50" s="23"/>
      <c r="K50" s="23"/>
    </row>
    <row r="51" spans="1:11" x14ac:dyDescent="0.25">
      <c r="A51" s="30"/>
      <c r="B51" s="10" t="s">
        <v>59</v>
      </c>
      <c r="C51" s="1" t="s">
        <v>5</v>
      </c>
      <c r="D51" s="1">
        <v>48</v>
      </c>
      <c r="E51" s="1">
        <v>90</v>
      </c>
      <c r="F51" s="1" t="s">
        <v>4</v>
      </c>
      <c r="G51" s="40" t="s">
        <v>141</v>
      </c>
      <c r="H51" s="34">
        <f t="shared" si="0"/>
        <v>4320</v>
      </c>
      <c r="I51" s="22"/>
      <c r="J51" s="22"/>
      <c r="K51" s="22"/>
    </row>
    <row r="52" spans="1:11" x14ac:dyDescent="0.25">
      <c r="A52" s="30"/>
      <c r="B52" s="10" t="s">
        <v>60</v>
      </c>
      <c r="C52" s="1" t="s">
        <v>7</v>
      </c>
      <c r="D52" s="1">
        <v>48</v>
      </c>
      <c r="E52" s="1">
        <v>2</v>
      </c>
      <c r="F52" s="1" t="s">
        <v>8</v>
      </c>
      <c r="G52" s="40" t="s">
        <v>141</v>
      </c>
      <c r="H52" s="34">
        <f t="shared" si="0"/>
        <v>96</v>
      </c>
      <c r="I52" s="22"/>
      <c r="J52" s="22"/>
      <c r="K52" s="22"/>
    </row>
    <row r="53" spans="1:11" x14ac:dyDescent="0.25">
      <c r="A53" s="30"/>
      <c r="B53" s="10" t="s">
        <v>54</v>
      </c>
      <c r="C53" s="1" t="s">
        <v>11</v>
      </c>
      <c r="D53" s="1">
        <v>12</v>
      </c>
      <c r="E53" s="1">
        <v>22</v>
      </c>
      <c r="F53" s="1" t="s">
        <v>4</v>
      </c>
      <c r="G53" s="40" t="s">
        <v>141</v>
      </c>
      <c r="H53" s="34">
        <f t="shared" si="0"/>
        <v>264</v>
      </c>
      <c r="I53" s="22"/>
      <c r="J53" s="22"/>
      <c r="K53" s="22"/>
    </row>
    <row r="54" spans="1:11" x14ac:dyDescent="0.25">
      <c r="A54" s="30"/>
      <c r="B54" s="10" t="s">
        <v>61</v>
      </c>
      <c r="C54" s="1" t="s">
        <v>15</v>
      </c>
      <c r="D54" s="1">
        <v>48</v>
      </c>
      <c r="E54" s="1">
        <v>50</v>
      </c>
      <c r="F54" s="1" t="s">
        <v>4</v>
      </c>
      <c r="G54" s="40" t="s">
        <v>141</v>
      </c>
      <c r="H54" s="34">
        <f t="shared" si="0"/>
        <v>2400</v>
      </c>
      <c r="I54" s="22"/>
      <c r="J54" s="22"/>
      <c r="K54" s="22"/>
    </row>
    <row r="55" spans="1:11" x14ac:dyDescent="0.25">
      <c r="A55" s="30"/>
      <c r="B55" s="10" t="s">
        <v>16</v>
      </c>
      <c r="C55" s="1" t="s">
        <v>17</v>
      </c>
      <c r="D55" s="1">
        <v>48</v>
      </c>
      <c r="E55" s="1">
        <v>5</v>
      </c>
      <c r="F55" s="1" t="s">
        <v>8</v>
      </c>
      <c r="G55" s="40" t="s">
        <v>141</v>
      </c>
      <c r="H55" s="34">
        <f t="shared" si="0"/>
        <v>240</v>
      </c>
      <c r="I55" s="22"/>
      <c r="J55" s="22"/>
      <c r="K55" s="22"/>
    </row>
    <row r="56" spans="1:11" x14ac:dyDescent="0.25">
      <c r="A56" s="30"/>
      <c r="B56" s="10" t="s">
        <v>10</v>
      </c>
      <c r="C56" s="1" t="s">
        <v>45</v>
      </c>
      <c r="D56" s="1">
        <v>12</v>
      </c>
      <c r="E56" s="1">
        <v>2</v>
      </c>
      <c r="F56" s="1" t="s">
        <v>8</v>
      </c>
      <c r="G56" s="40" t="s">
        <v>141</v>
      </c>
      <c r="H56" s="34">
        <f t="shared" si="0"/>
        <v>24</v>
      </c>
      <c r="I56" s="22"/>
      <c r="J56" s="22"/>
      <c r="K56" s="22"/>
    </row>
    <row r="57" spans="1:11" ht="24" x14ac:dyDescent="0.25">
      <c r="A57" s="15">
        <v>6</v>
      </c>
      <c r="B57" s="12" t="s">
        <v>24</v>
      </c>
      <c r="C57" s="13"/>
      <c r="D57" s="13"/>
      <c r="E57" s="13"/>
      <c r="F57" s="13"/>
      <c r="G57" s="41"/>
      <c r="H57" s="39"/>
      <c r="I57" s="23"/>
      <c r="J57" s="23"/>
      <c r="K57" s="23"/>
    </row>
    <row r="58" spans="1:11" ht="24" x14ac:dyDescent="0.25">
      <c r="A58" s="30"/>
      <c r="B58" s="10" t="s">
        <v>62</v>
      </c>
      <c r="C58" s="1" t="s">
        <v>5</v>
      </c>
      <c r="D58" s="1">
        <v>264</v>
      </c>
      <c r="E58" s="1">
        <v>260</v>
      </c>
      <c r="F58" s="1" t="s">
        <v>4</v>
      </c>
      <c r="G58" s="40" t="s">
        <v>141</v>
      </c>
      <c r="H58" s="34">
        <f t="shared" si="0"/>
        <v>68640</v>
      </c>
      <c r="I58" s="22"/>
      <c r="J58" s="22"/>
      <c r="K58" s="22"/>
    </row>
    <row r="59" spans="1:11" x14ac:dyDescent="0.25">
      <c r="A59" s="30"/>
      <c r="B59" s="10" t="s">
        <v>63</v>
      </c>
      <c r="C59" s="1" t="s">
        <v>7</v>
      </c>
      <c r="D59" s="1">
        <v>264</v>
      </c>
      <c r="E59" s="1">
        <v>8</v>
      </c>
      <c r="F59" s="1" t="s">
        <v>8</v>
      </c>
      <c r="G59" s="40" t="s">
        <v>141</v>
      </c>
      <c r="H59" s="34">
        <f t="shared" si="0"/>
        <v>2112</v>
      </c>
      <c r="I59" s="22"/>
      <c r="J59" s="22"/>
      <c r="K59" s="22"/>
    </row>
    <row r="60" spans="1:11" x14ac:dyDescent="0.25">
      <c r="A60" s="30"/>
      <c r="B60" s="10" t="s">
        <v>54</v>
      </c>
      <c r="C60" s="1" t="s">
        <v>11</v>
      </c>
      <c r="D60" s="1">
        <v>24</v>
      </c>
      <c r="E60" s="1">
        <v>45</v>
      </c>
      <c r="F60" s="1" t="s">
        <v>4</v>
      </c>
      <c r="G60" s="40" t="s">
        <v>141</v>
      </c>
      <c r="H60" s="34">
        <f t="shared" si="0"/>
        <v>1080</v>
      </c>
      <c r="I60" s="22"/>
      <c r="J60" s="22"/>
      <c r="K60" s="22"/>
    </row>
    <row r="61" spans="1:11" x14ac:dyDescent="0.25">
      <c r="A61" s="30"/>
      <c r="B61" s="10" t="s">
        <v>61</v>
      </c>
      <c r="C61" s="1" t="s">
        <v>15</v>
      </c>
      <c r="D61" s="1">
        <v>120</v>
      </c>
      <c r="E61" s="1">
        <v>20</v>
      </c>
      <c r="F61" s="1" t="s">
        <v>4</v>
      </c>
      <c r="G61" s="40" t="s">
        <v>141</v>
      </c>
      <c r="H61" s="34">
        <f t="shared" si="0"/>
        <v>2400</v>
      </c>
      <c r="I61" s="22"/>
      <c r="J61" s="22"/>
      <c r="K61" s="22"/>
    </row>
    <row r="62" spans="1:11" x14ac:dyDescent="0.25">
      <c r="A62" s="30"/>
      <c r="B62" s="10" t="s">
        <v>16</v>
      </c>
      <c r="C62" s="1" t="s">
        <v>17</v>
      </c>
      <c r="D62" s="1">
        <v>264</v>
      </c>
      <c r="E62" s="1">
        <v>15</v>
      </c>
      <c r="F62" s="1" t="s">
        <v>8</v>
      </c>
      <c r="G62" s="40" t="s">
        <v>141</v>
      </c>
      <c r="H62" s="34">
        <f t="shared" si="0"/>
        <v>3960</v>
      </c>
      <c r="I62" s="22"/>
      <c r="J62" s="22"/>
      <c r="K62" s="22"/>
    </row>
    <row r="63" spans="1:11" x14ac:dyDescent="0.25">
      <c r="A63" s="30"/>
      <c r="B63" s="10" t="s">
        <v>10</v>
      </c>
      <c r="C63" s="1" t="s">
        <v>45</v>
      </c>
      <c r="D63" s="1">
        <v>12</v>
      </c>
      <c r="E63" s="1">
        <v>24</v>
      </c>
      <c r="F63" s="1" t="s">
        <v>8</v>
      </c>
      <c r="G63" s="40" t="s">
        <v>141</v>
      </c>
      <c r="H63" s="34">
        <f t="shared" si="0"/>
        <v>288</v>
      </c>
      <c r="I63" s="22"/>
      <c r="J63" s="22"/>
      <c r="K63" s="22"/>
    </row>
    <row r="64" spans="1:11" ht="24" x14ac:dyDescent="0.25">
      <c r="A64" s="15">
        <v>7</v>
      </c>
      <c r="B64" s="12" t="s">
        <v>25</v>
      </c>
      <c r="C64" s="13"/>
      <c r="D64" s="13"/>
      <c r="E64" s="13"/>
      <c r="F64" s="13"/>
      <c r="G64" s="41"/>
      <c r="H64" s="39"/>
      <c r="I64" s="23"/>
      <c r="J64" s="23"/>
      <c r="K64" s="23"/>
    </row>
    <row r="65" spans="1:11" x14ac:dyDescent="0.25">
      <c r="A65" s="30"/>
      <c r="B65" s="10" t="s">
        <v>31</v>
      </c>
      <c r="C65" s="1" t="s">
        <v>5</v>
      </c>
      <c r="D65" s="1">
        <v>264</v>
      </c>
      <c r="E65" s="1">
        <v>80</v>
      </c>
      <c r="F65" s="1" t="s">
        <v>4</v>
      </c>
      <c r="G65" s="40" t="s">
        <v>141</v>
      </c>
      <c r="H65" s="34">
        <f t="shared" si="0"/>
        <v>21120</v>
      </c>
      <c r="I65" s="22"/>
      <c r="J65" s="22"/>
      <c r="K65" s="22"/>
    </row>
    <row r="66" spans="1:11" x14ac:dyDescent="0.25">
      <c r="A66" s="30"/>
      <c r="B66" s="10" t="s">
        <v>64</v>
      </c>
      <c r="C66" s="1" t="s">
        <v>7</v>
      </c>
      <c r="D66" s="1">
        <v>264</v>
      </c>
      <c r="E66" s="1">
        <v>4</v>
      </c>
      <c r="F66" s="1" t="s">
        <v>8</v>
      </c>
      <c r="G66" s="40" t="s">
        <v>141</v>
      </c>
      <c r="H66" s="34">
        <f t="shared" si="0"/>
        <v>1056</v>
      </c>
      <c r="I66" s="22"/>
      <c r="J66" s="22"/>
      <c r="K66" s="22"/>
    </row>
    <row r="67" spans="1:11" x14ac:dyDescent="0.25">
      <c r="A67" s="30"/>
      <c r="B67" s="10" t="s">
        <v>21</v>
      </c>
      <c r="C67" s="1" t="s">
        <v>7</v>
      </c>
      <c r="D67" s="1">
        <v>264</v>
      </c>
      <c r="E67" s="1">
        <v>1</v>
      </c>
      <c r="F67" s="1" t="s">
        <v>8</v>
      </c>
      <c r="G67" s="40" t="s">
        <v>141</v>
      </c>
      <c r="H67" s="34">
        <f t="shared" si="0"/>
        <v>264</v>
      </c>
      <c r="I67" s="22"/>
      <c r="J67" s="22"/>
      <c r="K67" s="22"/>
    </row>
    <row r="68" spans="1:11" x14ac:dyDescent="0.25">
      <c r="A68" s="30"/>
      <c r="B68" s="10" t="s">
        <v>65</v>
      </c>
      <c r="C68" s="1" t="s">
        <v>13</v>
      </c>
      <c r="D68" s="1">
        <v>12</v>
      </c>
      <c r="E68" s="1">
        <v>750</v>
      </c>
      <c r="F68" s="1" t="s">
        <v>4</v>
      </c>
      <c r="G68" s="40" t="s">
        <v>141</v>
      </c>
      <c r="H68" s="34">
        <f t="shared" si="0"/>
        <v>9000</v>
      </c>
      <c r="I68" s="22"/>
      <c r="J68" s="22"/>
      <c r="K68" s="22"/>
    </row>
    <row r="69" spans="1:11" x14ac:dyDescent="0.25">
      <c r="A69" s="30"/>
      <c r="B69" s="10" t="s">
        <v>61</v>
      </c>
      <c r="C69" s="1" t="s">
        <v>15</v>
      </c>
      <c r="D69" s="1">
        <v>120</v>
      </c>
      <c r="E69" s="1">
        <v>1</v>
      </c>
      <c r="F69" s="1" t="s">
        <v>4</v>
      </c>
      <c r="G69" s="40" t="s">
        <v>141</v>
      </c>
      <c r="H69" s="34">
        <f t="shared" si="0"/>
        <v>120</v>
      </c>
      <c r="I69" s="22"/>
      <c r="J69" s="22"/>
      <c r="K69" s="22"/>
    </row>
    <row r="70" spans="1:11" x14ac:dyDescent="0.25">
      <c r="A70" s="30"/>
      <c r="B70" s="10" t="s">
        <v>16</v>
      </c>
      <c r="C70" s="1" t="s">
        <v>17</v>
      </c>
      <c r="D70" s="1">
        <v>264</v>
      </c>
      <c r="E70" s="1">
        <v>15</v>
      </c>
      <c r="F70" s="1" t="s">
        <v>8</v>
      </c>
      <c r="G70" s="40" t="s">
        <v>141</v>
      </c>
      <c r="H70" s="34">
        <f t="shared" si="0"/>
        <v>3960</v>
      </c>
      <c r="I70" s="22"/>
      <c r="J70" s="22"/>
      <c r="K70" s="22"/>
    </row>
    <row r="71" spans="1:11" x14ac:dyDescent="0.25">
      <c r="A71" s="30"/>
      <c r="B71" s="10" t="s">
        <v>10</v>
      </c>
      <c r="C71" s="1" t="s">
        <v>45</v>
      </c>
      <c r="D71" s="1">
        <v>24</v>
      </c>
      <c r="E71" s="1">
        <v>8</v>
      </c>
      <c r="F71" s="1" t="s">
        <v>8</v>
      </c>
      <c r="G71" s="40" t="s">
        <v>141</v>
      </c>
      <c r="H71" s="34">
        <f t="shared" si="0"/>
        <v>192</v>
      </c>
      <c r="I71" s="22"/>
      <c r="J71" s="22"/>
      <c r="K71" s="22"/>
    </row>
    <row r="72" spans="1:11" x14ac:dyDescent="0.25">
      <c r="A72" s="30"/>
      <c r="B72" s="10" t="s">
        <v>66</v>
      </c>
      <c r="C72" s="1" t="s">
        <v>5</v>
      </c>
      <c r="D72" s="1">
        <v>3</v>
      </c>
      <c r="E72" s="1">
        <v>2480</v>
      </c>
      <c r="F72" s="1" t="s">
        <v>4</v>
      </c>
      <c r="G72" s="40" t="s">
        <v>141</v>
      </c>
      <c r="H72" s="34">
        <f t="shared" ref="H72:H134" si="1">E72*D72</f>
        <v>7440</v>
      </c>
      <c r="I72" s="22"/>
      <c r="J72" s="22"/>
      <c r="K72" s="22"/>
    </row>
    <row r="73" spans="1:11" x14ac:dyDescent="0.25">
      <c r="A73" s="15">
        <v>8</v>
      </c>
      <c r="B73" s="12" t="s">
        <v>26</v>
      </c>
      <c r="C73" s="13"/>
      <c r="D73" s="13"/>
      <c r="E73" s="13"/>
      <c r="F73" s="13"/>
      <c r="G73" s="41"/>
      <c r="H73" s="39"/>
      <c r="I73" s="23"/>
      <c r="J73" s="23"/>
      <c r="K73" s="23"/>
    </row>
    <row r="74" spans="1:11" x14ac:dyDescent="0.25">
      <c r="A74" s="30"/>
      <c r="B74" s="10" t="s">
        <v>67</v>
      </c>
      <c r="C74" s="1" t="s">
        <v>5</v>
      </c>
      <c r="D74" s="1">
        <v>96</v>
      </c>
      <c r="E74" s="1">
        <v>320</v>
      </c>
      <c r="F74" s="1" t="s">
        <v>4</v>
      </c>
      <c r="G74" s="40" t="s">
        <v>141</v>
      </c>
      <c r="H74" s="34">
        <f t="shared" si="1"/>
        <v>30720</v>
      </c>
      <c r="I74" s="22"/>
      <c r="J74" s="22"/>
      <c r="K74" s="22"/>
    </row>
    <row r="75" spans="1:11" x14ac:dyDescent="0.25">
      <c r="A75" s="30"/>
      <c r="B75" s="10" t="s">
        <v>68</v>
      </c>
      <c r="C75" s="1" t="s">
        <v>7</v>
      </c>
      <c r="D75" s="1">
        <v>120</v>
      </c>
      <c r="E75" s="1">
        <v>8</v>
      </c>
      <c r="F75" s="1" t="s">
        <v>8</v>
      </c>
      <c r="G75" s="40" t="s">
        <v>141</v>
      </c>
      <c r="H75" s="34">
        <f t="shared" si="1"/>
        <v>960</v>
      </c>
      <c r="I75" s="22"/>
      <c r="J75" s="22"/>
      <c r="K75" s="22"/>
    </row>
    <row r="76" spans="1:11" x14ac:dyDescent="0.25">
      <c r="A76" s="30"/>
      <c r="B76" s="10" t="s">
        <v>12</v>
      </c>
      <c r="C76" s="1" t="s">
        <v>13</v>
      </c>
      <c r="D76" s="1">
        <v>12</v>
      </c>
      <c r="E76" s="1">
        <v>95</v>
      </c>
      <c r="F76" s="1" t="s">
        <v>4</v>
      </c>
      <c r="G76" s="40" t="s">
        <v>141</v>
      </c>
      <c r="H76" s="34">
        <f t="shared" si="1"/>
        <v>1140</v>
      </c>
      <c r="I76" s="22"/>
      <c r="J76" s="22"/>
      <c r="K76" s="22"/>
    </row>
    <row r="77" spans="1:11" x14ac:dyDescent="0.25">
      <c r="A77" s="30"/>
      <c r="B77" s="10" t="s">
        <v>14</v>
      </c>
      <c r="C77" s="1" t="s">
        <v>15</v>
      </c>
      <c r="D77" s="1">
        <v>48</v>
      </c>
      <c r="E77" s="1">
        <v>120</v>
      </c>
      <c r="F77" s="1" t="s">
        <v>4</v>
      </c>
      <c r="G77" s="40" t="s">
        <v>141</v>
      </c>
      <c r="H77" s="34">
        <f t="shared" si="1"/>
        <v>5760</v>
      </c>
      <c r="I77" s="22"/>
      <c r="J77" s="22"/>
      <c r="K77" s="22"/>
    </row>
    <row r="78" spans="1:11" x14ac:dyDescent="0.25">
      <c r="A78" s="30"/>
      <c r="B78" s="10" t="s">
        <v>16</v>
      </c>
      <c r="C78" s="1" t="s">
        <v>17</v>
      </c>
      <c r="D78" s="1">
        <v>96</v>
      </c>
      <c r="E78" s="1">
        <v>20</v>
      </c>
      <c r="F78" s="1" t="s">
        <v>8</v>
      </c>
      <c r="G78" s="40" t="s">
        <v>141</v>
      </c>
      <c r="H78" s="34">
        <f t="shared" si="1"/>
        <v>1920</v>
      </c>
      <c r="I78" s="22"/>
      <c r="J78" s="22"/>
      <c r="K78" s="22"/>
    </row>
    <row r="79" spans="1:11" x14ac:dyDescent="0.25">
      <c r="A79" s="30"/>
      <c r="B79" s="10" t="s">
        <v>10</v>
      </c>
      <c r="C79" s="1" t="s">
        <v>45</v>
      </c>
      <c r="D79" s="1">
        <v>12</v>
      </c>
      <c r="E79" s="1">
        <v>12</v>
      </c>
      <c r="F79" s="1" t="s">
        <v>8</v>
      </c>
      <c r="G79" s="40" t="s">
        <v>141</v>
      </c>
      <c r="H79" s="34">
        <f t="shared" si="1"/>
        <v>144</v>
      </c>
      <c r="I79" s="22"/>
      <c r="J79" s="22"/>
      <c r="K79" s="22"/>
    </row>
    <row r="80" spans="1:11" ht="24" x14ac:dyDescent="0.25">
      <c r="A80" s="31">
        <v>9</v>
      </c>
      <c r="B80" s="14" t="s">
        <v>69</v>
      </c>
      <c r="C80" s="13"/>
      <c r="D80" s="13"/>
      <c r="E80" s="13"/>
      <c r="F80" s="13"/>
      <c r="G80" s="41"/>
      <c r="H80" s="39"/>
      <c r="I80" s="23"/>
      <c r="J80" s="23"/>
      <c r="K80" s="23"/>
    </row>
    <row r="81" spans="1:11" x14ac:dyDescent="0.25">
      <c r="A81" s="29"/>
      <c r="B81" s="10" t="s">
        <v>70</v>
      </c>
      <c r="C81" s="1" t="s">
        <v>36</v>
      </c>
      <c r="D81" s="1">
        <v>1</v>
      </c>
      <c r="E81" s="1">
        <v>980</v>
      </c>
      <c r="F81" s="1" t="s">
        <v>4</v>
      </c>
      <c r="G81" s="40" t="s">
        <v>140</v>
      </c>
      <c r="H81" s="34">
        <f t="shared" si="1"/>
        <v>980</v>
      </c>
      <c r="I81" s="22"/>
      <c r="J81" s="22"/>
      <c r="K81" s="22"/>
    </row>
    <row r="82" spans="1:11" ht="24" x14ac:dyDescent="0.25">
      <c r="A82" s="30"/>
      <c r="B82" s="10" t="s">
        <v>71</v>
      </c>
      <c r="C82" s="1" t="s">
        <v>72</v>
      </c>
      <c r="D82" s="1">
        <v>96</v>
      </c>
      <c r="E82" s="1">
        <v>3200</v>
      </c>
      <c r="F82" s="1" t="s">
        <v>4</v>
      </c>
      <c r="G82" s="40" t="s">
        <v>140</v>
      </c>
      <c r="H82" s="34">
        <f t="shared" si="1"/>
        <v>307200</v>
      </c>
      <c r="I82" s="22"/>
      <c r="J82" s="22"/>
      <c r="K82" s="22"/>
    </row>
    <row r="83" spans="1:11" x14ac:dyDescent="0.25">
      <c r="A83" s="30"/>
      <c r="B83" s="10" t="s">
        <v>73</v>
      </c>
      <c r="C83" s="1" t="s">
        <v>7</v>
      </c>
      <c r="D83" s="1">
        <v>264</v>
      </c>
      <c r="E83" s="1">
        <v>8</v>
      </c>
      <c r="F83" s="1" t="s">
        <v>8</v>
      </c>
      <c r="G83" s="40" t="s">
        <v>141</v>
      </c>
      <c r="H83" s="34">
        <f t="shared" si="1"/>
        <v>2112</v>
      </c>
      <c r="I83" s="22"/>
      <c r="J83" s="22"/>
      <c r="K83" s="22"/>
    </row>
    <row r="84" spans="1:11" x14ac:dyDescent="0.25">
      <c r="A84" s="30"/>
      <c r="B84" s="10" t="s">
        <v>21</v>
      </c>
      <c r="C84" s="1" t="s">
        <v>7</v>
      </c>
      <c r="D84" s="1">
        <v>264</v>
      </c>
      <c r="E84" s="1">
        <v>1</v>
      </c>
      <c r="F84" s="1" t="s">
        <v>8</v>
      </c>
      <c r="G84" s="40" t="s">
        <v>141</v>
      </c>
      <c r="H84" s="34">
        <f t="shared" si="1"/>
        <v>264</v>
      </c>
      <c r="I84" s="22"/>
      <c r="J84" s="22"/>
      <c r="K84" s="22"/>
    </row>
    <row r="85" spans="1:11" x14ac:dyDescent="0.25">
      <c r="A85" s="30"/>
      <c r="B85" s="10" t="s">
        <v>65</v>
      </c>
      <c r="C85" s="1" t="s">
        <v>13</v>
      </c>
      <c r="D85" s="1">
        <v>12</v>
      </c>
      <c r="E85" s="1">
        <v>750</v>
      </c>
      <c r="F85" s="1" t="s">
        <v>4</v>
      </c>
      <c r="G85" s="40" t="s">
        <v>140</v>
      </c>
      <c r="H85" s="34">
        <f t="shared" si="1"/>
        <v>9000</v>
      </c>
      <c r="I85" s="22"/>
      <c r="J85" s="22"/>
      <c r="K85" s="22"/>
    </row>
    <row r="86" spans="1:11" ht="24" x14ac:dyDescent="0.25">
      <c r="A86" s="30"/>
      <c r="B86" s="10" t="s">
        <v>74</v>
      </c>
      <c r="C86" s="1" t="s">
        <v>15</v>
      </c>
      <c r="D86" s="1">
        <v>120</v>
      </c>
      <c r="E86" s="1">
        <v>60</v>
      </c>
      <c r="F86" s="1" t="s">
        <v>4</v>
      </c>
      <c r="G86" s="40" t="s">
        <v>141</v>
      </c>
      <c r="H86" s="34">
        <f t="shared" si="1"/>
        <v>7200</v>
      </c>
      <c r="I86" s="22"/>
      <c r="J86" s="22"/>
      <c r="K86" s="22"/>
    </row>
    <row r="87" spans="1:11" ht="24" x14ac:dyDescent="0.25">
      <c r="A87" s="30"/>
      <c r="B87" s="10" t="s">
        <v>75</v>
      </c>
      <c r="C87" s="1" t="s">
        <v>15</v>
      </c>
      <c r="D87" s="1">
        <v>120</v>
      </c>
      <c r="E87" s="1">
        <v>150</v>
      </c>
      <c r="F87" s="1" t="s">
        <v>4</v>
      </c>
      <c r="G87" s="40" t="s">
        <v>141</v>
      </c>
      <c r="H87" s="34">
        <f t="shared" si="1"/>
        <v>18000</v>
      </c>
      <c r="I87" s="22"/>
      <c r="J87" s="22"/>
      <c r="K87" s="22"/>
    </row>
    <row r="88" spans="1:11" ht="30" customHeight="1" x14ac:dyDescent="0.25">
      <c r="A88" s="30"/>
      <c r="B88" s="10" t="s">
        <v>76</v>
      </c>
      <c r="C88" s="1" t="s">
        <v>15</v>
      </c>
      <c r="D88" s="1">
        <v>120</v>
      </c>
      <c r="E88" s="1">
        <v>150</v>
      </c>
      <c r="F88" s="1" t="s">
        <v>4</v>
      </c>
      <c r="G88" s="40" t="s">
        <v>141</v>
      </c>
      <c r="H88" s="34">
        <f t="shared" si="1"/>
        <v>18000</v>
      </c>
      <c r="I88" s="22"/>
      <c r="J88" s="22"/>
      <c r="K88" s="22"/>
    </row>
    <row r="89" spans="1:11" ht="24" x14ac:dyDescent="0.25">
      <c r="A89" s="30"/>
      <c r="B89" s="10" t="s">
        <v>77</v>
      </c>
      <c r="C89" s="1" t="s">
        <v>15</v>
      </c>
      <c r="D89" s="1">
        <v>120</v>
      </c>
      <c r="E89" s="1">
        <v>260</v>
      </c>
      <c r="F89" s="1" t="s">
        <v>4</v>
      </c>
      <c r="G89" s="40" t="s">
        <v>141</v>
      </c>
      <c r="H89" s="34">
        <f t="shared" si="1"/>
        <v>31200</v>
      </c>
      <c r="I89" s="22"/>
      <c r="J89" s="22"/>
      <c r="K89" s="22"/>
    </row>
    <row r="90" spans="1:11" x14ac:dyDescent="0.25">
      <c r="A90" s="30"/>
      <c r="B90" s="10" t="s">
        <v>16</v>
      </c>
      <c r="C90" s="1" t="s">
        <v>17</v>
      </c>
      <c r="D90" s="1">
        <v>264</v>
      </c>
      <c r="E90" s="1">
        <v>55</v>
      </c>
      <c r="F90" s="1" t="s">
        <v>8</v>
      </c>
      <c r="G90" s="40" t="s">
        <v>141</v>
      </c>
      <c r="H90" s="34">
        <f t="shared" si="1"/>
        <v>14520</v>
      </c>
      <c r="I90" s="22"/>
      <c r="J90" s="22"/>
      <c r="K90" s="22"/>
    </row>
    <row r="91" spans="1:11" x14ac:dyDescent="0.25">
      <c r="A91" s="30"/>
      <c r="B91" s="10" t="s">
        <v>10</v>
      </c>
      <c r="C91" s="1" t="s">
        <v>45</v>
      </c>
      <c r="D91" s="1">
        <v>12</v>
      </c>
      <c r="E91" s="1">
        <v>24</v>
      </c>
      <c r="F91" s="1" t="s">
        <v>8</v>
      </c>
      <c r="G91" s="40" t="s">
        <v>141</v>
      </c>
      <c r="H91" s="34">
        <f t="shared" si="1"/>
        <v>288</v>
      </c>
      <c r="I91" s="22"/>
      <c r="J91" s="22"/>
      <c r="K91" s="22"/>
    </row>
    <row r="92" spans="1:11" x14ac:dyDescent="0.25">
      <c r="A92" s="15">
        <v>10</v>
      </c>
      <c r="B92" s="16" t="s">
        <v>78</v>
      </c>
      <c r="C92" s="3"/>
      <c r="D92" s="3"/>
      <c r="E92" s="3"/>
      <c r="F92" s="3"/>
      <c r="G92" s="41"/>
      <c r="H92" s="39"/>
      <c r="I92" s="23"/>
      <c r="J92" s="23"/>
      <c r="K92" s="23"/>
    </row>
    <row r="93" spans="1:11" x14ac:dyDescent="0.25">
      <c r="A93" s="30"/>
      <c r="B93" s="10" t="s">
        <v>79</v>
      </c>
      <c r="C93" s="1" t="s">
        <v>80</v>
      </c>
      <c r="D93" s="1">
        <v>264</v>
      </c>
      <c r="E93" s="1">
        <v>220</v>
      </c>
      <c r="F93" s="1" t="s">
        <v>4</v>
      </c>
      <c r="G93" s="40" t="s">
        <v>142</v>
      </c>
      <c r="H93" s="34">
        <f t="shared" si="1"/>
        <v>58080</v>
      </c>
      <c r="I93" s="22"/>
      <c r="J93" s="22"/>
      <c r="K93" s="22"/>
    </row>
    <row r="94" spans="1:11" x14ac:dyDescent="0.25">
      <c r="A94" s="30"/>
      <c r="B94" s="10" t="s">
        <v>81</v>
      </c>
      <c r="C94" s="1" t="s">
        <v>82</v>
      </c>
      <c r="D94" s="1">
        <v>120</v>
      </c>
      <c r="E94" s="1">
        <v>880</v>
      </c>
      <c r="F94" s="1" t="s">
        <v>4</v>
      </c>
      <c r="G94" s="40" t="s">
        <v>141</v>
      </c>
      <c r="H94" s="34">
        <f t="shared" si="1"/>
        <v>105600</v>
      </c>
      <c r="I94" s="22"/>
      <c r="J94" s="22"/>
      <c r="K94" s="22"/>
    </row>
    <row r="95" spans="1:11" x14ac:dyDescent="0.25">
      <c r="A95" s="30"/>
      <c r="B95" s="10" t="s">
        <v>73</v>
      </c>
      <c r="C95" s="1" t="s">
        <v>7</v>
      </c>
      <c r="D95" s="1">
        <v>264</v>
      </c>
      <c r="E95" s="1">
        <v>6</v>
      </c>
      <c r="F95" s="1" t="s">
        <v>8</v>
      </c>
      <c r="G95" s="40" t="s">
        <v>142</v>
      </c>
      <c r="H95" s="34">
        <f t="shared" si="1"/>
        <v>1584</v>
      </c>
      <c r="I95" s="22"/>
      <c r="J95" s="22"/>
      <c r="K95" s="22"/>
    </row>
    <row r="96" spans="1:11" x14ac:dyDescent="0.25">
      <c r="A96" s="30"/>
      <c r="B96" s="10" t="s">
        <v>83</v>
      </c>
      <c r="C96" s="1" t="s">
        <v>15</v>
      </c>
      <c r="D96" s="1">
        <v>12</v>
      </c>
      <c r="E96" s="1">
        <v>300</v>
      </c>
      <c r="F96" s="1" t="s">
        <v>4</v>
      </c>
      <c r="G96" s="40" t="s">
        <v>141</v>
      </c>
      <c r="H96" s="34">
        <f t="shared" si="1"/>
        <v>3600</v>
      </c>
      <c r="I96" s="22"/>
      <c r="J96" s="22"/>
      <c r="K96" s="22"/>
    </row>
    <row r="97" spans="1:11" x14ac:dyDescent="0.25">
      <c r="A97" s="30"/>
      <c r="B97" s="10" t="s">
        <v>84</v>
      </c>
      <c r="C97" s="1" t="s">
        <v>11</v>
      </c>
      <c r="D97" s="1">
        <v>48</v>
      </c>
      <c r="E97" s="1">
        <v>50</v>
      </c>
      <c r="F97" s="1" t="s">
        <v>4</v>
      </c>
      <c r="G97" s="40" t="s">
        <v>141</v>
      </c>
      <c r="H97" s="34">
        <f t="shared" si="1"/>
        <v>2400</v>
      </c>
      <c r="I97" s="22"/>
      <c r="J97" s="22"/>
      <c r="K97" s="22"/>
    </row>
    <row r="98" spans="1:11" x14ac:dyDescent="0.25">
      <c r="A98" s="30"/>
      <c r="B98" s="10" t="s">
        <v>12</v>
      </c>
      <c r="C98" s="1" t="s">
        <v>13</v>
      </c>
      <c r="D98" s="1">
        <v>24</v>
      </c>
      <c r="E98" s="1">
        <v>95</v>
      </c>
      <c r="F98" s="1" t="s">
        <v>4</v>
      </c>
      <c r="G98" s="40" t="s">
        <v>141</v>
      </c>
      <c r="H98" s="34">
        <f t="shared" si="1"/>
        <v>2280</v>
      </c>
      <c r="I98" s="22"/>
      <c r="J98" s="22"/>
      <c r="K98" s="22"/>
    </row>
    <row r="99" spans="1:11" x14ac:dyDescent="0.25">
      <c r="A99" s="30"/>
      <c r="B99" s="10" t="s">
        <v>16</v>
      </c>
      <c r="C99" s="1" t="s">
        <v>17</v>
      </c>
      <c r="D99" s="1">
        <v>264</v>
      </c>
      <c r="E99" s="1">
        <v>20</v>
      </c>
      <c r="F99" s="1" t="s">
        <v>8</v>
      </c>
      <c r="G99" s="40" t="s">
        <v>142</v>
      </c>
      <c r="H99" s="34">
        <f t="shared" si="1"/>
        <v>5280</v>
      </c>
      <c r="I99" s="22"/>
      <c r="J99" s="22"/>
      <c r="K99" s="22"/>
    </row>
    <row r="100" spans="1:11" x14ac:dyDescent="0.25">
      <c r="A100" s="30"/>
      <c r="B100" s="10" t="s">
        <v>10</v>
      </c>
      <c r="C100" s="1" t="s">
        <v>45</v>
      </c>
      <c r="D100" s="1">
        <v>24</v>
      </c>
      <c r="E100" s="1">
        <v>6</v>
      </c>
      <c r="F100" s="1" t="s">
        <v>8</v>
      </c>
      <c r="G100" s="40" t="s">
        <v>141</v>
      </c>
      <c r="H100" s="34">
        <f t="shared" si="1"/>
        <v>144</v>
      </c>
      <c r="I100" s="22"/>
      <c r="J100" s="22"/>
      <c r="K100" s="22"/>
    </row>
    <row r="101" spans="1:11" x14ac:dyDescent="0.25">
      <c r="A101" s="15">
        <v>11</v>
      </c>
      <c r="B101" s="16" t="s">
        <v>85</v>
      </c>
      <c r="C101" s="3"/>
      <c r="D101" s="3"/>
      <c r="E101" s="3"/>
      <c r="F101" s="3"/>
      <c r="G101" s="41"/>
      <c r="H101" s="39"/>
      <c r="I101" s="23"/>
      <c r="J101" s="23"/>
      <c r="K101" s="23"/>
    </row>
    <row r="102" spans="1:11" x14ac:dyDescent="0.25">
      <c r="A102" s="30"/>
      <c r="B102" s="10" t="s">
        <v>79</v>
      </c>
      <c r="C102" s="1" t="s">
        <v>80</v>
      </c>
      <c r="D102" s="1">
        <v>264</v>
      </c>
      <c r="E102" s="1">
        <v>220</v>
      </c>
      <c r="F102" s="1" t="s">
        <v>4</v>
      </c>
      <c r="G102" s="40" t="s">
        <v>142</v>
      </c>
      <c r="H102" s="34">
        <f t="shared" si="1"/>
        <v>58080</v>
      </c>
      <c r="I102" s="22"/>
      <c r="J102" s="22"/>
      <c r="K102" s="22"/>
    </row>
    <row r="103" spans="1:11" x14ac:dyDescent="0.25">
      <c r="A103" s="30"/>
      <c r="B103" s="10" t="s">
        <v>81</v>
      </c>
      <c r="C103" s="1" t="s">
        <v>82</v>
      </c>
      <c r="D103" s="1">
        <v>120</v>
      </c>
      <c r="E103" s="1">
        <v>880</v>
      </c>
      <c r="F103" s="1" t="s">
        <v>4</v>
      </c>
      <c r="G103" s="40" t="s">
        <v>141</v>
      </c>
      <c r="H103" s="34">
        <f t="shared" si="1"/>
        <v>105600</v>
      </c>
      <c r="I103" s="22"/>
      <c r="J103" s="22"/>
      <c r="K103" s="22"/>
    </row>
    <row r="104" spans="1:11" x14ac:dyDescent="0.25">
      <c r="A104" s="30"/>
      <c r="B104" s="10" t="s">
        <v>73</v>
      </c>
      <c r="C104" s="1" t="s">
        <v>7</v>
      </c>
      <c r="D104" s="1">
        <v>264</v>
      </c>
      <c r="E104" s="1">
        <v>6</v>
      </c>
      <c r="F104" s="1" t="s">
        <v>8</v>
      </c>
      <c r="G104" s="40" t="s">
        <v>142</v>
      </c>
      <c r="H104" s="34">
        <f t="shared" si="1"/>
        <v>1584</v>
      </c>
      <c r="I104" s="22"/>
      <c r="J104" s="22"/>
      <c r="K104" s="22"/>
    </row>
    <row r="105" spans="1:11" x14ac:dyDescent="0.25">
      <c r="A105" s="30"/>
      <c r="B105" s="10" t="s">
        <v>86</v>
      </c>
      <c r="C105" s="1" t="s">
        <v>15</v>
      </c>
      <c r="D105" s="1">
        <v>12</v>
      </c>
      <c r="E105" s="1">
        <v>1</v>
      </c>
      <c r="F105" s="1" t="s">
        <v>4</v>
      </c>
      <c r="G105" s="40" t="s">
        <v>141</v>
      </c>
      <c r="H105" s="34">
        <f t="shared" si="1"/>
        <v>12</v>
      </c>
      <c r="I105" s="22"/>
      <c r="J105" s="22"/>
      <c r="K105" s="22"/>
    </row>
    <row r="106" spans="1:11" x14ac:dyDescent="0.25">
      <c r="A106" s="30"/>
      <c r="B106" s="10" t="s">
        <v>84</v>
      </c>
      <c r="C106" s="1" t="s">
        <v>11</v>
      </c>
      <c r="D106" s="1">
        <v>48</v>
      </c>
      <c r="E106" s="1">
        <v>50</v>
      </c>
      <c r="F106" s="1" t="s">
        <v>4</v>
      </c>
      <c r="G106" s="40" t="s">
        <v>141</v>
      </c>
      <c r="H106" s="34">
        <f t="shared" si="1"/>
        <v>2400</v>
      </c>
      <c r="I106" s="22"/>
      <c r="J106" s="22"/>
      <c r="K106" s="22"/>
    </row>
    <row r="107" spans="1:11" x14ac:dyDescent="0.25">
      <c r="A107" s="30"/>
      <c r="B107" s="10" t="s">
        <v>12</v>
      </c>
      <c r="C107" s="1" t="s">
        <v>13</v>
      </c>
      <c r="D107" s="1">
        <v>24</v>
      </c>
      <c r="E107" s="1">
        <v>95</v>
      </c>
      <c r="F107" s="1" t="s">
        <v>4</v>
      </c>
      <c r="G107" s="40" t="s">
        <v>141</v>
      </c>
      <c r="H107" s="34">
        <f t="shared" si="1"/>
        <v>2280</v>
      </c>
      <c r="I107" s="22"/>
      <c r="J107" s="22"/>
      <c r="K107" s="22"/>
    </row>
    <row r="108" spans="1:11" x14ac:dyDescent="0.25">
      <c r="A108" s="30"/>
      <c r="B108" s="10" t="s">
        <v>16</v>
      </c>
      <c r="C108" s="1" t="s">
        <v>17</v>
      </c>
      <c r="D108" s="1">
        <v>264</v>
      </c>
      <c r="E108" s="1">
        <v>20</v>
      </c>
      <c r="F108" s="1" t="s">
        <v>8</v>
      </c>
      <c r="G108" s="40" t="s">
        <v>142</v>
      </c>
      <c r="H108" s="34">
        <f t="shared" si="1"/>
        <v>5280</v>
      </c>
      <c r="I108" s="22"/>
      <c r="J108" s="22"/>
      <c r="K108" s="22"/>
    </row>
    <row r="109" spans="1:11" x14ac:dyDescent="0.25">
      <c r="A109" s="30"/>
      <c r="B109" s="10" t="s">
        <v>10</v>
      </c>
      <c r="C109" s="1" t="s">
        <v>45</v>
      </c>
      <c r="D109" s="1">
        <v>24</v>
      </c>
      <c r="E109" s="1">
        <v>6</v>
      </c>
      <c r="F109" s="1" t="s">
        <v>8</v>
      </c>
      <c r="G109" s="40" t="s">
        <v>141</v>
      </c>
      <c r="H109" s="34">
        <f t="shared" si="1"/>
        <v>144</v>
      </c>
      <c r="I109" s="22"/>
      <c r="J109" s="22"/>
      <c r="K109" s="22"/>
    </row>
    <row r="110" spans="1:11" x14ac:dyDescent="0.25">
      <c r="A110" s="15">
        <v>12</v>
      </c>
      <c r="B110" s="16" t="s">
        <v>27</v>
      </c>
      <c r="C110" s="3"/>
      <c r="D110" s="3"/>
      <c r="E110" s="3"/>
      <c r="F110" s="3"/>
      <c r="G110" s="41"/>
      <c r="H110" s="39"/>
      <c r="I110" s="23"/>
      <c r="J110" s="23"/>
      <c r="K110" s="23"/>
    </row>
    <row r="111" spans="1:11" x14ac:dyDescent="0.25">
      <c r="A111" s="30"/>
      <c r="B111" s="10" t="s">
        <v>79</v>
      </c>
      <c r="C111" s="1" t="s">
        <v>80</v>
      </c>
      <c r="D111" s="1">
        <v>264</v>
      </c>
      <c r="E111" s="1">
        <v>440</v>
      </c>
      <c r="F111" s="1" t="s">
        <v>4</v>
      </c>
      <c r="G111" s="40" t="s">
        <v>142</v>
      </c>
      <c r="H111" s="34">
        <f t="shared" si="1"/>
        <v>116160</v>
      </c>
      <c r="I111" s="22"/>
      <c r="J111" s="22"/>
      <c r="K111" s="22"/>
    </row>
    <row r="112" spans="1:11" x14ac:dyDescent="0.25">
      <c r="A112" s="30"/>
      <c r="B112" s="10" t="s">
        <v>81</v>
      </c>
      <c r="C112" s="1" t="s">
        <v>82</v>
      </c>
      <c r="D112" s="1">
        <v>120</v>
      </c>
      <c r="E112" s="1">
        <v>1600</v>
      </c>
      <c r="F112" s="1" t="s">
        <v>4</v>
      </c>
      <c r="G112" s="40" t="s">
        <v>141</v>
      </c>
      <c r="H112" s="34">
        <f t="shared" si="1"/>
        <v>192000</v>
      </c>
      <c r="I112" s="22"/>
      <c r="J112" s="22"/>
      <c r="K112" s="22"/>
    </row>
    <row r="113" spans="1:11" x14ac:dyDescent="0.25">
      <c r="A113" s="30"/>
      <c r="B113" s="10" t="s">
        <v>73</v>
      </c>
      <c r="C113" s="1" t="s">
        <v>7</v>
      </c>
      <c r="D113" s="1">
        <v>264</v>
      </c>
      <c r="E113" s="1">
        <v>8</v>
      </c>
      <c r="F113" s="1" t="s">
        <v>8</v>
      </c>
      <c r="G113" s="40" t="s">
        <v>142</v>
      </c>
      <c r="H113" s="34">
        <f t="shared" si="1"/>
        <v>2112</v>
      </c>
      <c r="I113" s="22"/>
      <c r="J113" s="22"/>
      <c r="K113" s="22"/>
    </row>
    <row r="114" spans="1:11" x14ac:dyDescent="0.25">
      <c r="A114" s="30"/>
      <c r="B114" s="10" t="s">
        <v>86</v>
      </c>
      <c r="C114" s="1" t="s">
        <v>15</v>
      </c>
      <c r="D114" s="1">
        <v>12</v>
      </c>
      <c r="E114" s="1">
        <v>360</v>
      </c>
      <c r="F114" s="1" t="s">
        <v>4</v>
      </c>
      <c r="G114" s="40" t="s">
        <v>141</v>
      </c>
      <c r="H114" s="34">
        <f t="shared" si="1"/>
        <v>4320</v>
      </c>
      <c r="I114" s="22"/>
      <c r="J114" s="22"/>
      <c r="K114" s="22"/>
    </row>
    <row r="115" spans="1:11" x14ac:dyDescent="0.25">
      <c r="A115" s="30"/>
      <c r="B115" s="10" t="s">
        <v>84</v>
      </c>
      <c r="C115" s="1" t="s">
        <v>11</v>
      </c>
      <c r="D115" s="1">
        <v>48</v>
      </c>
      <c r="E115" s="1">
        <v>100</v>
      </c>
      <c r="F115" s="1" t="s">
        <v>4</v>
      </c>
      <c r="G115" s="40" t="s">
        <v>141</v>
      </c>
      <c r="H115" s="34">
        <f t="shared" si="1"/>
        <v>4800</v>
      </c>
      <c r="I115" s="22"/>
      <c r="J115" s="22"/>
      <c r="K115" s="22"/>
    </row>
    <row r="116" spans="1:11" x14ac:dyDescent="0.25">
      <c r="A116" s="30"/>
      <c r="B116" s="10" t="s">
        <v>12</v>
      </c>
      <c r="C116" s="1" t="s">
        <v>13</v>
      </c>
      <c r="D116" s="1">
        <v>24</v>
      </c>
      <c r="E116" s="1">
        <v>160</v>
      </c>
      <c r="F116" s="1" t="s">
        <v>4</v>
      </c>
      <c r="G116" s="40" t="s">
        <v>141</v>
      </c>
      <c r="H116" s="34">
        <f t="shared" si="1"/>
        <v>3840</v>
      </c>
      <c r="I116" s="22"/>
      <c r="J116" s="22"/>
      <c r="K116" s="22"/>
    </row>
    <row r="117" spans="1:11" x14ac:dyDescent="0.25">
      <c r="A117" s="30"/>
      <c r="B117" s="10" t="s">
        <v>16</v>
      </c>
      <c r="C117" s="1" t="s">
        <v>17</v>
      </c>
      <c r="D117" s="1">
        <v>264</v>
      </c>
      <c r="E117" s="1">
        <v>40</v>
      </c>
      <c r="F117" s="1" t="s">
        <v>8</v>
      </c>
      <c r="G117" s="40" t="s">
        <v>142</v>
      </c>
      <c r="H117" s="34">
        <f t="shared" si="1"/>
        <v>10560</v>
      </c>
      <c r="I117" s="22"/>
      <c r="J117" s="22"/>
      <c r="K117" s="22"/>
    </row>
    <row r="118" spans="1:11" x14ac:dyDescent="0.25">
      <c r="A118" s="30"/>
      <c r="B118" s="10" t="s">
        <v>10</v>
      </c>
      <c r="C118" s="1" t="s">
        <v>45</v>
      </c>
      <c r="D118" s="1">
        <v>24</v>
      </c>
      <c r="E118" s="1">
        <v>6</v>
      </c>
      <c r="F118" s="1" t="s">
        <v>8</v>
      </c>
      <c r="G118" s="40" t="s">
        <v>141</v>
      </c>
      <c r="H118" s="34">
        <f t="shared" si="1"/>
        <v>144</v>
      </c>
      <c r="I118" s="22"/>
      <c r="J118" s="22"/>
      <c r="K118" s="22"/>
    </row>
    <row r="119" spans="1:11" x14ac:dyDescent="0.25">
      <c r="A119" s="15">
        <v>13</v>
      </c>
      <c r="B119" s="16" t="s">
        <v>28</v>
      </c>
      <c r="C119" s="3"/>
      <c r="D119" s="3"/>
      <c r="E119" s="3"/>
      <c r="F119" s="3"/>
      <c r="G119" s="41"/>
      <c r="H119" s="39"/>
      <c r="I119" s="23"/>
      <c r="J119" s="23"/>
      <c r="K119" s="23"/>
    </row>
    <row r="120" spans="1:11" x14ac:dyDescent="0.25">
      <c r="A120" s="30"/>
      <c r="B120" s="10" t="s">
        <v>79</v>
      </c>
      <c r="C120" s="1" t="s">
        <v>80</v>
      </c>
      <c r="D120" s="1">
        <v>264</v>
      </c>
      <c r="E120" s="1">
        <v>220</v>
      </c>
      <c r="F120" s="1" t="s">
        <v>4</v>
      </c>
      <c r="G120" s="40" t="s">
        <v>142</v>
      </c>
      <c r="H120" s="34">
        <f t="shared" si="1"/>
        <v>58080</v>
      </c>
      <c r="I120" s="22"/>
      <c r="J120" s="22"/>
      <c r="K120" s="22"/>
    </row>
    <row r="121" spans="1:11" x14ac:dyDescent="0.25">
      <c r="A121" s="30"/>
      <c r="B121" s="10" t="s">
        <v>81</v>
      </c>
      <c r="C121" s="1" t="s">
        <v>82</v>
      </c>
      <c r="D121" s="1">
        <v>120</v>
      </c>
      <c r="E121" s="1">
        <v>900</v>
      </c>
      <c r="F121" s="1" t="s">
        <v>4</v>
      </c>
      <c r="G121" s="40" t="s">
        <v>141</v>
      </c>
      <c r="H121" s="34">
        <f t="shared" si="1"/>
        <v>108000</v>
      </c>
      <c r="I121" s="22"/>
      <c r="J121" s="22"/>
      <c r="K121" s="22"/>
    </row>
    <row r="122" spans="1:11" x14ac:dyDescent="0.25">
      <c r="A122" s="30"/>
      <c r="B122" s="10" t="s">
        <v>73</v>
      </c>
      <c r="C122" s="1" t="s">
        <v>7</v>
      </c>
      <c r="D122" s="1">
        <v>264</v>
      </c>
      <c r="E122" s="1">
        <v>4</v>
      </c>
      <c r="F122" s="1" t="s">
        <v>8</v>
      </c>
      <c r="G122" s="40" t="s">
        <v>142</v>
      </c>
      <c r="H122" s="34">
        <f t="shared" si="1"/>
        <v>1056</v>
      </c>
      <c r="I122" s="22"/>
      <c r="J122" s="22"/>
      <c r="K122" s="22"/>
    </row>
    <row r="123" spans="1:11" x14ac:dyDescent="0.25">
      <c r="A123" s="30"/>
      <c r="B123" s="10" t="s">
        <v>86</v>
      </c>
      <c r="C123" s="1" t="s">
        <v>15</v>
      </c>
      <c r="D123" s="1">
        <v>12</v>
      </c>
      <c r="E123" s="1">
        <v>360</v>
      </c>
      <c r="F123" s="1" t="s">
        <v>4</v>
      </c>
      <c r="G123" s="40" t="s">
        <v>141</v>
      </c>
      <c r="H123" s="34">
        <f t="shared" si="1"/>
        <v>4320</v>
      </c>
      <c r="I123" s="22"/>
      <c r="J123" s="22"/>
      <c r="K123" s="22"/>
    </row>
    <row r="124" spans="1:11" x14ac:dyDescent="0.25">
      <c r="A124" s="30"/>
      <c r="B124" s="10" t="s">
        <v>84</v>
      </c>
      <c r="C124" s="1" t="s">
        <v>11</v>
      </c>
      <c r="D124" s="1">
        <v>48</v>
      </c>
      <c r="E124" s="1">
        <v>100</v>
      </c>
      <c r="F124" s="1" t="s">
        <v>4</v>
      </c>
      <c r="G124" s="40" t="s">
        <v>141</v>
      </c>
      <c r="H124" s="34">
        <f t="shared" si="1"/>
        <v>4800</v>
      </c>
      <c r="I124" s="22"/>
      <c r="J124" s="22"/>
      <c r="K124" s="22"/>
    </row>
    <row r="125" spans="1:11" x14ac:dyDescent="0.25">
      <c r="A125" s="30"/>
      <c r="B125" s="10" t="s">
        <v>12</v>
      </c>
      <c r="C125" s="1" t="s">
        <v>13</v>
      </c>
      <c r="D125" s="1">
        <v>24</v>
      </c>
      <c r="E125" s="1">
        <v>120</v>
      </c>
      <c r="F125" s="1" t="s">
        <v>4</v>
      </c>
      <c r="G125" s="40" t="s">
        <v>141</v>
      </c>
      <c r="H125" s="34">
        <f t="shared" si="1"/>
        <v>2880</v>
      </c>
      <c r="I125" s="22"/>
      <c r="J125" s="22"/>
      <c r="K125" s="22"/>
    </row>
    <row r="126" spans="1:11" x14ac:dyDescent="0.25">
      <c r="A126" s="30"/>
      <c r="B126" s="10" t="s">
        <v>16</v>
      </c>
      <c r="C126" s="1" t="s">
        <v>17</v>
      </c>
      <c r="D126" s="1">
        <v>264</v>
      </c>
      <c r="E126" s="1">
        <v>20</v>
      </c>
      <c r="F126" s="1" t="s">
        <v>8</v>
      </c>
      <c r="G126" s="40" t="s">
        <v>142</v>
      </c>
      <c r="H126" s="34">
        <f t="shared" si="1"/>
        <v>5280</v>
      </c>
      <c r="I126" s="22"/>
      <c r="J126" s="22"/>
      <c r="K126" s="22"/>
    </row>
    <row r="127" spans="1:11" x14ac:dyDescent="0.25">
      <c r="A127" s="30"/>
      <c r="B127" s="10" t="s">
        <v>10</v>
      </c>
      <c r="C127" s="1" t="s">
        <v>45</v>
      </c>
      <c r="D127" s="1">
        <v>24</v>
      </c>
      <c r="E127" s="1">
        <v>6</v>
      </c>
      <c r="F127" s="1" t="s">
        <v>8</v>
      </c>
      <c r="G127" s="40"/>
      <c r="H127" s="34">
        <f t="shared" si="1"/>
        <v>144</v>
      </c>
      <c r="I127" s="22"/>
      <c r="J127" s="22"/>
      <c r="K127" s="22"/>
    </row>
    <row r="128" spans="1:11" ht="24" x14ac:dyDescent="0.25">
      <c r="A128" s="15">
        <v>14</v>
      </c>
      <c r="B128" s="16" t="s">
        <v>87</v>
      </c>
      <c r="C128" s="3"/>
      <c r="D128" s="3"/>
      <c r="E128" s="3"/>
      <c r="F128" s="3"/>
      <c r="G128" s="41"/>
      <c r="H128" s="39"/>
      <c r="I128" s="23"/>
      <c r="J128" s="23"/>
      <c r="K128" s="23"/>
    </row>
    <row r="129" spans="1:11" x14ac:dyDescent="0.25">
      <c r="A129" s="30"/>
      <c r="B129" s="10" t="s">
        <v>88</v>
      </c>
      <c r="C129" s="1" t="s">
        <v>5</v>
      </c>
      <c r="D129" s="1">
        <v>264</v>
      </c>
      <c r="E129" s="1">
        <v>160</v>
      </c>
      <c r="F129" s="1" t="s">
        <v>4</v>
      </c>
      <c r="G129" s="40" t="s">
        <v>141</v>
      </c>
      <c r="H129" s="34">
        <f t="shared" si="1"/>
        <v>42240</v>
      </c>
      <c r="I129" s="22"/>
      <c r="J129" s="22"/>
      <c r="K129" s="22"/>
    </row>
    <row r="130" spans="1:11" x14ac:dyDescent="0.25">
      <c r="A130" s="30"/>
      <c r="B130" s="10" t="s">
        <v>6</v>
      </c>
      <c r="C130" s="1" t="s">
        <v>7</v>
      </c>
      <c r="D130" s="1">
        <v>264</v>
      </c>
      <c r="E130" s="1">
        <v>4</v>
      </c>
      <c r="F130" s="1" t="s">
        <v>8</v>
      </c>
      <c r="G130" s="40" t="s">
        <v>141</v>
      </c>
      <c r="H130" s="34">
        <f t="shared" si="1"/>
        <v>1056</v>
      </c>
      <c r="I130" s="22"/>
      <c r="J130" s="22"/>
      <c r="K130" s="22"/>
    </row>
    <row r="131" spans="1:11" x14ac:dyDescent="0.25">
      <c r="A131" s="30"/>
      <c r="B131" s="10" t="s">
        <v>61</v>
      </c>
      <c r="C131" s="1" t="s">
        <v>15</v>
      </c>
      <c r="D131" s="1">
        <v>120</v>
      </c>
      <c r="E131" s="1">
        <v>220</v>
      </c>
      <c r="F131" s="1" t="s">
        <v>4</v>
      </c>
      <c r="G131" s="40" t="s">
        <v>141</v>
      </c>
      <c r="H131" s="34">
        <f t="shared" si="1"/>
        <v>26400</v>
      </c>
      <c r="I131" s="22"/>
      <c r="J131" s="22"/>
      <c r="K131" s="22"/>
    </row>
    <row r="132" spans="1:11" x14ac:dyDescent="0.25">
      <c r="A132" s="30"/>
      <c r="B132" s="10" t="s">
        <v>16</v>
      </c>
      <c r="C132" s="1" t="s">
        <v>17</v>
      </c>
      <c r="D132" s="1">
        <v>264</v>
      </c>
      <c r="E132" s="1">
        <v>25</v>
      </c>
      <c r="F132" s="1" t="s">
        <v>8</v>
      </c>
      <c r="G132" s="40" t="s">
        <v>141</v>
      </c>
      <c r="H132" s="34">
        <f t="shared" si="1"/>
        <v>6600</v>
      </c>
      <c r="I132" s="22"/>
      <c r="J132" s="22"/>
      <c r="K132" s="22"/>
    </row>
    <row r="133" spans="1:11" x14ac:dyDescent="0.25">
      <c r="A133" s="30"/>
      <c r="B133" s="10" t="s">
        <v>10</v>
      </c>
      <c r="C133" s="1" t="s">
        <v>45</v>
      </c>
      <c r="D133" s="1">
        <v>12</v>
      </c>
      <c r="E133" s="1">
        <v>12</v>
      </c>
      <c r="F133" s="1" t="s">
        <v>8</v>
      </c>
      <c r="G133" s="40" t="s">
        <v>141</v>
      </c>
      <c r="H133" s="34">
        <f t="shared" si="1"/>
        <v>144</v>
      </c>
      <c r="I133" s="22"/>
      <c r="J133" s="22"/>
      <c r="K133" s="22"/>
    </row>
    <row r="134" spans="1:11" x14ac:dyDescent="0.25">
      <c r="A134" s="30"/>
      <c r="B134" s="10" t="s">
        <v>12</v>
      </c>
      <c r="C134" s="1" t="s">
        <v>13</v>
      </c>
      <c r="D134" s="1">
        <v>12</v>
      </c>
      <c r="E134" s="1">
        <v>120</v>
      </c>
      <c r="F134" s="1" t="s">
        <v>4</v>
      </c>
      <c r="G134" s="40" t="s">
        <v>141</v>
      </c>
      <c r="H134" s="34">
        <f t="shared" si="1"/>
        <v>1440</v>
      </c>
      <c r="I134" s="22"/>
      <c r="J134" s="22"/>
      <c r="K134" s="22"/>
    </row>
    <row r="135" spans="1:11" x14ac:dyDescent="0.25">
      <c r="A135" s="15">
        <v>15</v>
      </c>
      <c r="B135" s="16" t="s">
        <v>30</v>
      </c>
      <c r="C135" s="3"/>
      <c r="D135" s="3"/>
      <c r="E135" s="3"/>
      <c r="F135" s="3"/>
      <c r="G135" s="41"/>
      <c r="H135" s="39"/>
      <c r="I135" s="23"/>
      <c r="J135" s="23"/>
      <c r="K135" s="23"/>
    </row>
    <row r="136" spans="1:11" x14ac:dyDescent="0.25">
      <c r="A136" s="32"/>
      <c r="B136" s="17" t="s">
        <v>89</v>
      </c>
      <c r="C136" s="1" t="s">
        <v>5</v>
      </c>
      <c r="D136" s="1">
        <v>264</v>
      </c>
      <c r="E136" s="1">
        <v>360</v>
      </c>
      <c r="F136" s="1" t="s">
        <v>4</v>
      </c>
      <c r="G136" s="40" t="s">
        <v>141</v>
      </c>
      <c r="H136" s="34">
        <f t="shared" ref="H136:H186" si="2">E136*D136</f>
        <v>95040</v>
      </c>
      <c r="I136" s="22"/>
      <c r="J136" s="22"/>
      <c r="K136" s="22"/>
    </row>
    <row r="137" spans="1:11" x14ac:dyDescent="0.25">
      <c r="A137" s="32"/>
      <c r="B137" s="17" t="s">
        <v>90</v>
      </c>
      <c r="C137" s="1" t="s">
        <v>72</v>
      </c>
      <c r="D137" s="1">
        <v>96</v>
      </c>
      <c r="E137" s="1">
        <v>360</v>
      </c>
      <c r="F137" s="1" t="s">
        <v>4</v>
      </c>
      <c r="G137" s="40" t="s">
        <v>141</v>
      </c>
      <c r="H137" s="34">
        <f t="shared" si="2"/>
        <v>34560</v>
      </c>
      <c r="I137" s="22"/>
      <c r="J137" s="22"/>
      <c r="K137" s="22"/>
    </row>
    <row r="138" spans="1:11" x14ac:dyDescent="0.25">
      <c r="A138" s="30"/>
      <c r="B138" s="10" t="s">
        <v>121</v>
      </c>
      <c r="C138" s="1" t="s">
        <v>7</v>
      </c>
      <c r="D138" s="1">
        <v>264</v>
      </c>
      <c r="E138" s="1">
        <v>2</v>
      </c>
      <c r="F138" s="1" t="s">
        <v>8</v>
      </c>
      <c r="G138" s="40" t="s">
        <v>141</v>
      </c>
      <c r="H138" s="34">
        <f t="shared" si="2"/>
        <v>528</v>
      </c>
      <c r="I138" s="22"/>
      <c r="J138" s="22"/>
      <c r="K138" s="22"/>
    </row>
    <row r="139" spans="1:11" x14ac:dyDescent="0.25">
      <c r="A139" s="30"/>
      <c r="B139" s="10" t="s">
        <v>61</v>
      </c>
      <c r="C139" s="1" t="s">
        <v>15</v>
      </c>
      <c r="D139" s="1">
        <v>120</v>
      </c>
      <c r="E139" s="1">
        <v>60</v>
      </c>
      <c r="F139" s="1" t="s">
        <v>4</v>
      </c>
      <c r="G139" s="40" t="s">
        <v>141</v>
      </c>
      <c r="H139" s="34">
        <f t="shared" si="2"/>
        <v>7200</v>
      </c>
      <c r="I139" s="22"/>
      <c r="J139" s="22"/>
      <c r="K139" s="22"/>
    </row>
    <row r="140" spans="1:11" x14ac:dyDescent="0.25">
      <c r="A140" s="30"/>
      <c r="B140" s="10" t="s">
        <v>16</v>
      </c>
      <c r="C140" s="1" t="s">
        <v>17</v>
      </c>
      <c r="D140" s="1">
        <v>264</v>
      </c>
      <c r="E140" s="1">
        <v>10</v>
      </c>
      <c r="F140" s="1" t="s">
        <v>8</v>
      </c>
      <c r="G140" s="40" t="s">
        <v>141</v>
      </c>
      <c r="H140" s="34">
        <f t="shared" si="2"/>
        <v>2640</v>
      </c>
      <c r="I140" s="22"/>
      <c r="J140" s="22"/>
      <c r="K140" s="22"/>
    </row>
    <row r="141" spans="1:11" x14ac:dyDescent="0.25">
      <c r="A141" s="30"/>
      <c r="B141" s="10" t="s">
        <v>10</v>
      </c>
      <c r="C141" s="1" t="s">
        <v>45</v>
      </c>
      <c r="D141" s="1">
        <v>12</v>
      </c>
      <c r="E141" s="1">
        <v>8</v>
      </c>
      <c r="F141" s="1" t="s">
        <v>8</v>
      </c>
      <c r="G141" s="40" t="s">
        <v>141</v>
      </c>
      <c r="H141" s="34">
        <f t="shared" si="2"/>
        <v>96</v>
      </c>
      <c r="I141" s="22"/>
      <c r="J141" s="22"/>
      <c r="K141" s="22"/>
    </row>
    <row r="142" spans="1:11" x14ac:dyDescent="0.25">
      <c r="A142" s="30"/>
      <c r="B142" s="10" t="s">
        <v>12</v>
      </c>
      <c r="C142" s="1" t="s">
        <v>13</v>
      </c>
      <c r="D142" s="1">
        <v>12</v>
      </c>
      <c r="E142" s="1">
        <v>350</v>
      </c>
      <c r="F142" s="1" t="s">
        <v>4</v>
      </c>
      <c r="G142" s="40" t="s">
        <v>141</v>
      </c>
      <c r="H142" s="34">
        <f t="shared" si="2"/>
        <v>4200</v>
      </c>
      <c r="I142" s="22"/>
      <c r="J142" s="22"/>
      <c r="K142" s="22"/>
    </row>
    <row r="143" spans="1:11" ht="24" x14ac:dyDescent="0.25">
      <c r="A143" s="32"/>
      <c r="B143" s="17" t="s">
        <v>32</v>
      </c>
      <c r="C143" s="1" t="s">
        <v>92</v>
      </c>
      <c r="D143" s="1">
        <v>48</v>
      </c>
      <c r="E143" s="1">
        <v>10</v>
      </c>
      <c r="F143" s="1" t="s">
        <v>8</v>
      </c>
      <c r="G143" s="40" t="s">
        <v>141</v>
      </c>
      <c r="H143" s="34">
        <f t="shared" si="2"/>
        <v>480</v>
      </c>
      <c r="I143" s="22"/>
      <c r="J143" s="22"/>
      <c r="K143" s="22"/>
    </row>
    <row r="144" spans="1:11" x14ac:dyDescent="0.25">
      <c r="A144" s="15">
        <v>16</v>
      </c>
      <c r="B144" s="16" t="s">
        <v>111</v>
      </c>
      <c r="C144" s="3"/>
      <c r="D144" s="3"/>
      <c r="E144" s="3"/>
      <c r="F144" s="3"/>
      <c r="G144" s="41"/>
      <c r="H144" s="39"/>
      <c r="I144" s="23"/>
      <c r="J144" s="23"/>
      <c r="K144" s="23"/>
    </row>
    <row r="145" spans="1:11" x14ac:dyDescent="0.25">
      <c r="A145" s="32"/>
      <c r="B145" s="17" t="s">
        <v>112</v>
      </c>
      <c r="C145" s="1" t="s">
        <v>5</v>
      </c>
      <c r="D145" s="1">
        <v>264</v>
      </c>
      <c r="E145" s="1">
        <v>160</v>
      </c>
      <c r="F145" s="1" t="s">
        <v>4</v>
      </c>
      <c r="G145" s="40" t="s">
        <v>141</v>
      </c>
      <c r="H145" s="34">
        <f t="shared" si="2"/>
        <v>42240</v>
      </c>
      <c r="I145" s="22"/>
      <c r="J145" s="22"/>
      <c r="K145" s="22"/>
    </row>
    <row r="146" spans="1:11" x14ac:dyDescent="0.25">
      <c r="A146" s="30"/>
      <c r="B146" s="10" t="s">
        <v>91</v>
      </c>
      <c r="C146" s="1" t="s">
        <v>7</v>
      </c>
      <c r="D146" s="1">
        <v>264</v>
      </c>
      <c r="E146" s="1">
        <v>2</v>
      </c>
      <c r="F146" s="1" t="s">
        <v>8</v>
      </c>
      <c r="G146" s="40" t="s">
        <v>141</v>
      </c>
      <c r="H146" s="34">
        <f t="shared" si="2"/>
        <v>528</v>
      </c>
      <c r="I146" s="22"/>
      <c r="J146" s="22"/>
      <c r="K146" s="22"/>
    </row>
    <row r="147" spans="1:11" x14ac:dyDescent="0.25">
      <c r="A147" s="30"/>
      <c r="B147" s="10" t="s">
        <v>61</v>
      </c>
      <c r="C147" s="1" t="s">
        <v>15</v>
      </c>
      <c r="D147" s="1">
        <v>120</v>
      </c>
      <c r="E147" s="1">
        <v>60</v>
      </c>
      <c r="F147" s="1" t="s">
        <v>4</v>
      </c>
      <c r="G147" s="40" t="s">
        <v>141</v>
      </c>
      <c r="H147" s="34">
        <f t="shared" si="2"/>
        <v>7200</v>
      </c>
      <c r="I147" s="22"/>
      <c r="J147" s="22"/>
      <c r="K147" s="22"/>
    </row>
    <row r="148" spans="1:11" x14ac:dyDescent="0.25">
      <c r="A148" s="30"/>
      <c r="B148" s="10" t="s">
        <v>54</v>
      </c>
      <c r="C148" s="1" t="s">
        <v>11</v>
      </c>
      <c r="D148" s="1">
        <v>12</v>
      </c>
      <c r="E148" s="1">
        <v>12</v>
      </c>
      <c r="F148" s="1" t="s">
        <v>4</v>
      </c>
      <c r="G148" s="40" t="s">
        <v>141</v>
      </c>
      <c r="H148" s="34">
        <f t="shared" si="2"/>
        <v>144</v>
      </c>
      <c r="I148" s="22"/>
      <c r="J148" s="22"/>
      <c r="K148" s="22"/>
    </row>
    <row r="149" spans="1:11" x14ac:dyDescent="0.25">
      <c r="A149" s="30"/>
      <c r="B149" s="10" t="s">
        <v>16</v>
      </c>
      <c r="C149" s="1" t="s">
        <v>17</v>
      </c>
      <c r="D149" s="1">
        <v>264</v>
      </c>
      <c r="E149" s="1">
        <v>10</v>
      </c>
      <c r="F149" s="1" t="s">
        <v>8</v>
      </c>
      <c r="G149" s="40" t="s">
        <v>141</v>
      </c>
      <c r="H149" s="34">
        <f t="shared" si="2"/>
        <v>2640</v>
      </c>
      <c r="I149" s="22"/>
      <c r="J149" s="22"/>
      <c r="K149" s="22"/>
    </row>
    <row r="150" spans="1:11" x14ac:dyDescent="0.25">
      <c r="A150" s="30"/>
      <c r="B150" s="10" t="s">
        <v>10</v>
      </c>
      <c r="C150" s="1" t="s">
        <v>45</v>
      </c>
      <c r="D150" s="1">
        <v>12</v>
      </c>
      <c r="E150" s="1">
        <v>12</v>
      </c>
      <c r="F150" s="1" t="s">
        <v>8</v>
      </c>
      <c r="G150" s="40" t="s">
        <v>141</v>
      </c>
      <c r="H150" s="34">
        <f t="shared" si="2"/>
        <v>144</v>
      </c>
      <c r="I150" s="22"/>
      <c r="J150" s="22"/>
      <c r="K150" s="22"/>
    </row>
    <row r="151" spans="1:11" x14ac:dyDescent="0.25">
      <c r="A151" s="30"/>
      <c r="B151" s="10" t="s">
        <v>12</v>
      </c>
      <c r="C151" s="1" t="s">
        <v>13</v>
      </c>
      <c r="D151" s="1">
        <v>12</v>
      </c>
      <c r="E151" s="1">
        <v>350</v>
      </c>
      <c r="F151" s="1" t="s">
        <v>4</v>
      </c>
      <c r="G151" s="40" t="s">
        <v>141</v>
      </c>
      <c r="H151" s="34">
        <f t="shared" si="2"/>
        <v>4200</v>
      </c>
      <c r="I151" s="22"/>
      <c r="J151" s="22"/>
      <c r="K151" s="22"/>
    </row>
    <row r="152" spans="1:11" x14ac:dyDescent="0.25">
      <c r="A152" s="15">
        <v>17</v>
      </c>
      <c r="B152" s="16" t="s">
        <v>33</v>
      </c>
      <c r="C152" s="3"/>
      <c r="D152" s="3"/>
      <c r="E152" s="3"/>
      <c r="F152" s="3"/>
      <c r="G152" s="41"/>
      <c r="H152" s="39"/>
      <c r="I152" s="23"/>
      <c r="J152" s="23"/>
      <c r="K152" s="23"/>
    </row>
    <row r="153" spans="1:11" x14ac:dyDescent="0.25">
      <c r="A153" s="30"/>
      <c r="B153" s="10" t="s">
        <v>93</v>
      </c>
      <c r="C153" s="1" t="s">
        <v>72</v>
      </c>
      <c r="D153" s="1">
        <v>96</v>
      </c>
      <c r="E153" s="1">
        <v>3100</v>
      </c>
      <c r="F153" s="1" t="s">
        <v>4</v>
      </c>
      <c r="G153" s="40" t="s">
        <v>141</v>
      </c>
      <c r="H153" s="34">
        <f t="shared" si="2"/>
        <v>297600</v>
      </c>
      <c r="I153" s="22"/>
      <c r="J153" s="22"/>
      <c r="K153" s="22"/>
    </row>
    <row r="154" spans="1:11" x14ac:dyDescent="0.25">
      <c r="A154" s="30"/>
      <c r="B154" s="10" t="s">
        <v>94</v>
      </c>
      <c r="C154" s="1" t="s">
        <v>95</v>
      </c>
      <c r="D154" s="1">
        <v>96</v>
      </c>
      <c r="E154" s="1">
        <v>36</v>
      </c>
      <c r="F154" s="1" t="s">
        <v>8</v>
      </c>
      <c r="G154" s="40" t="s">
        <v>141</v>
      </c>
      <c r="H154" s="34">
        <f t="shared" si="2"/>
        <v>3456</v>
      </c>
      <c r="I154" s="22"/>
      <c r="J154" s="22"/>
      <c r="K154" s="22"/>
    </row>
    <row r="155" spans="1:11" x14ac:dyDescent="0.25">
      <c r="A155" s="30"/>
      <c r="B155" s="10" t="s">
        <v>96</v>
      </c>
      <c r="C155" s="1" t="s">
        <v>13</v>
      </c>
      <c r="D155" s="1">
        <v>1</v>
      </c>
      <c r="E155" s="1">
        <v>660</v>
      </c>
      <c r="F155" s="1" t="s">
        <v>4</v>
      </c>
      <c r="G155" s="40" t="s">
        <v>141</v>
      </c>
      <c r="H155" s="34">
        <f t="shared" si="2"/>
        <v>660</v>
      </c>
      <c r="I155" s="22"/>
      <c r="J155" s="22"/>
      <c r="K155" s="22"/>
    </row>
    <row r="156" spans="1:11" x14ac:dyDescent="0.25">
      <c r="A156" s="30"/>
      <c r="B156" s="10" t="s">
        <v>34</v>
      </c>
      <c r="C156" s="1" t="s">
        <v>97</v>
      </c>
      <c r="D156" s="1">
        <v>1</v>
      </c>
      <c r="E156" s="1">
        <v>450</v>
      </c>
      <c r="F156" s="1" t="s">
        <v>4</v>
      </c>
      <c r="G156" s="40" t="s">
        <v>141</v>
      </c>
      <c r="H156" s="34">
        <f t="shared" si="2"/>
        <v>450</v>
      </c>
      <c r="I156" s="22"/>
      <c r="J156" s="22"/>
      <c r="K156" s="22"/>
    </row>
    <row r="157" spans="1:11" x14ac:dyDescent="0.25">
      <c r="A157" s="15">
        <v>18</v>
      </c>
      <c r="B157" s="16" t="s">
        <v>113</v>
      </c>
      <c r="C157" s="3"/>
      <c r="D157" s="3"/>
      <c r="E157" s="3"/>
      <c r="F157" s="3"/>
      <c r="G157" s="41"/>
      <c r="H157" s="39"/>
      <c r="I157" s="23"/>
      <c r="J157" s="23"/>
      <c r="K157" s="23"/>
    </row>
    <row r="158" spans="1:11" x14ac:dyDescent="0.25">
      <c r="A158" s="32"/>
      <c r="B158" s="17" t="s">
        <v>115</v>
      </c>
      <c r="C158" s="1" t="s">
        <v>7</v>
      </c>
      <c r="D158" s="1">
        <v>96</v>
      </c>
      <c r="E158" s="1">
        <v>2</v>
      </c>
      <c r="F158" s="1" t="s">
        <v>8</v>
      </c>
      <c r="G158" s="40" t="s">
        <v>141</v>
      </c>
      <c r="H158" s="34">
        <f t="shared" si="2"/>
        <v>192</v>
      </c>
      <c r="I158" s="22"/>
      <c r="J158" s="22"/>
      <c r="K158" s="22"/>
    </row>
    <row r="159" spans="1:11" x14ac:dyDescent="0.25">
      <c r="A159" s="30"/>
      <c r="B159" s="10" t="s">
        <v>114</v>
      </c>
      <c r="C159" s="1" t="s">
        <v>7</v>
      </c>
      <c r="D159" s="1">
        <v>96</v>
      </c>
      <c r="E159" s="1">
        <v>1</v>
      </c>
      <c r="F159" s="1" t="s">
        <v>8</v>
      </c>
      <c r="G159" s="40" t="s">
        <v>141</v>
      </c>
      <c r="H159" s="34">
        <f t="shared" si="2"/>
        <v>96</v>
      </c>
      <c r="I159" s="22"/>
      <c r="J159" s="22"/>
      <c r="K159" s="22"/>
    </row>
    <row r="160" spans="1:11" x14ac:dyDescent="0.25">
      <c r="A160" s="30"/>
      <c r="B160" s="10" t="s">
        <v>117</v>
      </c>
      <c r="C160" s="1" t="s">
        <v>7</v>
      </c>
      <c r="D160" s="1">
        <v>96</v>
      </c>
      <c r="E160" s="1">
        <v>2</v>
      </c>
      <c r="F160" s="1" t="s">
        <v>8</v>
      </c>
      <c r="G160" s="40" t="s">
        <v>141</v>
      </c>
      <c r="H160" s="34">
        <f t="shared" si="2"/>
        <v>192</v>
      </c>
      <c r="I160" s="22"/>
      <c r="J160" s="22"/>
      <c r="K160" s="22"/>
    </row>
    <row r="161" spans="1:11" x14ac:dyDescent="0.25">
      <c r="A161" s="32"/>
      <c r="B161" s="17" t="s">
        <v>116</v>
      </c>
      <c r="C161" s="1" t="s">
        <v>7</v>
      </c>
      <c r="D161" s="1">
        <v>96</v>
      </c>
      <c r="E161" s="1">
        <v>2</v>
      </c>
      <c r="F161" s="1" t="s">
        <v>8</v>
      </c>
      <c r="G161" s="40" t="s">
        <v>141</v>
      </c>
      <c r="H161" s="34">
        <f t="shared" si="2"/>
        <v>192</v>
      </c>
      <c r="I161" s="22"/>
      <c r="J161" s="22"/>
      <c r="K161" s="22"/>
    </row>
    <row r="162" spans="1:11" x14ac:dyDescent="0.25">
      <c r="A162" s="30"/>
      <c r="B162" s="10" t="s">
        <v>118</v>
      </c>
      <c r="C162" s="1" t="s">
        <v>7</v>
      </c>
      <c r="D162" s="1">
        <v>96</v>
      </c>
      <c r="E162" s="1">
        <v>2</v>
      </c>
      <c r="F162" s="1" t="s">
        <v>8</v>
      </c>
      <c r="G162" s="40" t="s">
        <v>141</v>
      </c>
      <c r="H162" s="34">
        <f t="shared" si="2"/>
        <v>192</v>
      </c>
      <c r="I162" s="22"/>
      <c r="J162" s="22"/>
      <c r="K162" s="22"/>
    </row>
    <row r="163" spans="1:11" x14ac:dyDescent="0.25">
      <c r="A163" s="15">
        <v>19</v>
      </c>
      <c r="B163" s="16" t="s">
        <v>119</v>
      </c>
      <c r="C163" s="3"/>
      <c r="D163" s="3"/>
      <c r="E163" s="3"/>
      <c r="F163" s="3"/>
      <c r="G163" s="41"/>
      <c r="H163" s="39"/>
      <c r="I163" s="23"/>
      <c r="J163" s="23"/>
      <c r="K163" s="23"/>
    </row>
    <row r="164" spans="1:11" x14ac:dyDescent="0.25">
      <c r="A164" s="32"/>
      <c r="B164" s="17" t="s">
        <v>112</v>
      </c>
      <c r="C164" s="1" t="s">
        <v>5</v>
      </c>
      <c r="D164" s="1">
        <v>120</v>
      </c>
      <c r="E164" s="1">
        <v>160</v>
      </c>
      <c r="F164" s="1" t="s">
        <v>4</v>
      </c>
      <c r="G164" s="40" t="s">
        <v>141</v>
      </c>
      <c r="H164" s="34">
        <f t="shared" si="2"/>
        <v>19200</v>
      </c>
      <c r="I164" s="22"/>
      <c r="J164" s="22"/>
      <c r="K164" s="22"/>
    </row>
    <row r="165" spans="1:11" x14ac:dyDescent="0.25">
      <c r="A165" s="30"/>
      <c r="B165" s="10" t="s">
        <v>91</v>
      </c>
      <c r="C165" s="1" t="s">
        <v>7</v>
      </c>
      <c r="D165" s="1">
        <v>120</v>
      </c>
      <c r="E165" s="1">
        <v>2</v>
      </c>
      <c r="F165" s="1" t="s">
        <v>8</v>
      </c>
      <c r="G165" s="40" t="s">
        <v>141</v>
      </c>
      <c r="H165" s="34">
        <f t="shared" si="2"/>
        <v>240</v>
      </c>
      <c r="I165" s="22"/>
      <c r="J165" s="22"/>
      <c r="K165" s="22"/>
    </row>
    <row r="166" spans="1:11" x14ac:dyDescent="0.25">
      <c r="A166" s="30"/>
      <c r="B166" s="10" t="s">
        <v>61</v>
      </c>
      <c r="C166" s="1" t="s">
        <v>15</v>
      </c>
      <c r="D166" s="1">
        <v>120</v>
      </c>
      <c r="E166" s="1">
        <v>40</v>
      </c>
      <c r="F166" s="1" t="s">
        <v>4</v>
      </c>
      <c r="G166" s="40" t="s">
        <v>141</v>
      </c>
      <c r="H166" s="34">
        <f t="shared" si="2"/>
        <v>4800</v>
      </c>
      <c r="I166" s="22"/>
      <c r="J166" s="22"/>
      <c r="K166" s="22"/>
    </row>
    <row r="167" spans="1:11" x14ac:dyDescent="0.25">
      <c r="A167" s="30"/>
      <c r="B167" s="10" t="s">
        <v>16</v>
      </c>
      <c r="C167" s="1" t="s">
        <v>17</v>
      </c>
      <c r="D167" s="1">
        <v>120</v>
      </c>
      <c r="E167" s="1">
        <v>4</v>
      </c>
      <c r="F167" s="1" t="s">
        <v>8</v>
      </c>
      <c r="G167" s="40" t="s">
        <v>141</v>
      </c>
      <c r="H167" s="34">
        <f t="shared" si="2"/>
        <v>480</v>
      </c>
      <c r="I167" s="22"/>
      <c r="J167" s="22"/>
      <c r="K167" s="22"/>
    </row>
    <row r="168" spans="1:11" x14ac:dyDescent="0.25">
      <c r="A168" s="30"/>
      <c r="B168" s="10" t="s">
        <v>10</v>
      </c>
      <c r="C168" s="1" t="s">
        <v>45</v>
      </c>
      <c r="D168" s="1">
        <v>12</v>
      </c>
      <c r="E168" s="1">
        <v>8</v>
      </c>
      <c r="F168" s="1" t="s">
        <v>8</v>
      </c>
      <c r="G168" s="40" t="s">
        <v>141</v>
      </c>
      <c r="H168" s="34">
        <f t="shared" si="2"/>
        <v>96</v>
      </c>
      <c r="I168" s="22"/>
      <c r="J168" s="22"/>
      <c r="K168" s="22"/>
    </row>
    <row r="169" spans="1:11" x14ac:dyDescent="0.25">
      <c r="A169" s="30"/>
      <c r="B169" s="10" t="s">
        <v>12</v>
      </c>
      <c r="C169" s="1" t="s">
        <v>13</v>
      </c>
      <c r="D169" s="1">
        <v>12</v>
      </c>
      <c r="E169" s="1">
        <v>350</v>
      </c>
      <c r="F169" s="1" t="s">
        <v>4</v>
      </c>
      <c r="G169" s="40" t="s">
        <v>141</v>
      </c>
      <c r="H169" s="34">
        <f t="shared" si="2"/>
        <v>4200</v>
      </c>
      <c r="I169" s="22"/>
      <c r="J169" s="22"/>
      <c r="K169" s="22"/>
    </row>
    <row r="170" spans="1:11" x14ac:dyDescent="0.25">
      <c r="A170" s="15">
        <v>20</v>
      </c>
      <c r="B170" s="16" t="s">
        <v>122</v>
      </c>
      <c r="C170" s="3"/>
      <c r="D170" s="3"/>
      <c r="E170" s="3"/>
      <c r="F170" s="3"/>
      <c r="G170" s="41"/>
      <c r="H170" s="39"/>
      <c r="I170" s="23"/>
      <c r="J170" s="23"/>
      <c r="K170" s="23"/>
    </row>
    <row r="171" spans="1:11" x14ac:dyDescent="0.25">
      <c r="A171" s="32"/>
      <c r="B171" s="17" t="s">
        <v>112</v>
      </c>
      <c r="C171" s="1" t="s">
        <v>5</v>
      </c>
      <c r="D171" s="1">
        <v>96</v>
      </c>
      <c r="E171" s="1">
        <v>30</v>
      </c>
      <c r="F171" s="1" t="s">
        <v>4</v>
      </c>
      <c r="G171" s="40" t="s">
        <v>141</v>
      </c>
      <c r="H171" s="34">
        <f t="shared" si="2"/>
        <v>2880</v>
      </c>
      <c r="I171" s="22"/>
      <c r="J171" s="22"/>
      <c r="K171" s="22"/>
    </row>
    <row r="172" spans="1:11" x14ac:dyDescent="0.25">
      <c r="A172" s="30"/>
      <c r="B172" s="10" t="s">
        <v>61</v>
      </c>
      <c r="C172" s="1" t="s">
        <v>15</v>
      </c>
      <c r="D172" s="1">
        <v>48</v>
      </c>
      <c r="E172" s="1">
        <v>10</v>
      </c>
      <c r="F172" s="1" t="s">
        <v>4</v>
      </c>
      <c r="G172" s="40" t="s">
        <v>141</v>
      </c>
      <c r="H172" s="34">
        <f t="shared" si="2"/>
        <v>480</v>
      </c>
      <c r="I172" s="22"/>
      <c r="J172" s="22"/>
      <c r="K172" s="22"/>
    </row>
    <row r="173" spans="1:11" x14ac:dyDescent="0.25">
      <c r="A173" s="30"/>
      <c r="B173" s="10" t="s">
        <v>16</v>
      </c>
      <c r="C173" s="1" t="s">
        <v>17</v>
      </c>
      <c r="D173" s="1">
        <v>96</v>
      </c>
      <c r="E173" s="1">
        <v>4</v>
      </c>
      <c r="F173" s="1" t="s">
        <v>8</v>
      </c>
      <c r="G173" s="40" t="s">
        <v>141</v>
      </c>
      <c r="H173" s="34">
        <f t="shared" si="2"/>
        <v>384</v>
      </c>
      <c r="I173" s="22"/>
      <c r="J173" s="22"/>
      <c r="K173" s="22"/>
    </row>
    <row r="174" spans="1:11" x14ac:dyDescent="0.25">
      <c r="A174" s="30"/>
      <c r="B174" s="10" t="s">
        <v>10</v>
      </c>
      <c r="C174" s="1" t="s">
        <v>45</v>
      </c>
      <c r="D174" s="1">
        <v>12</v>
      </c>
      <c r="E174" s="1">
        <v>2</v>
      </c>
      <c r="F174" s="1" t="s">
        <v>8</v>
      </c>
      <c r="G174" s="40" t="s">
        <v>141</v>
      </c>
      <c r="H174" s="34">
        <f t="shared" si="2"/>
        <v>24</v>
      </c>
      <c r="I174" s="22"/>
      <c r="J174" s="22"/>
      <c r="K174" s="22"/>
    </row>
    <row r="175" spans="1:11" x14ac:dyDescent="0.25">
      <c r="A175" s="30"/>
      <c r="B175" s="10" t="s">
        <v>12</v>
      </c>
      <c r="C175" s="1" t="s">
        <v>13</v>
      </c>
      <c r="D175" s="1">
        <v>12</v>
      </c>
      <c r="E175" s="1">
        <v>6</v>
      </c>
      <c r="F175" s="1" t="s">
        <v>4</v>
      </c>
      <c r="G175" s="40" t="s">
        <v>141</v>
      </c>
      <c r="H175" s="34">
        <f t="shared" si="2"/>
        <v>72</v>
      </c>
      <c r="I175" s="22"/>
      <c r="J175" s="22"/>
      <c r="K175" s="22"/>
    </row>
    <row r="176" spans="1:11" x14ac:dyDescent="0.25">
      <c r="A176" s="15">
        <v>21</v>
      </c>
      <c r="B176" s="16" t="s">
        <v>98</v>
      </c>
      <c r="C176" s="3"/>
      <c r="D176" s="3"/>
      <c r="E176" s="3"/>
      <c r="F176" s="3"/>
      <c r="G176" s="41"/>
      <c r="H176" s="39"/>
      <c r="I176" s="23"/>
      <c r="J176" s="23"/>
      <c r="K176" s="23"/>
    </row>
    <row r="177" spans="1:11" ht="69" x14ac:dyDescent="0.25">
      <c r="A177" s="18"/>
      <c r="B177" s="19" t="s">
        <v>99</v>
      </c>
      <c r="C177" s="20" t="s">
        <v>5</v>
      </c>
      <c r="D177" s="20">
        <v>1</v>
      </c>
      <c r="E177" s="20">
        <v>10000</v>
      </c>
      <c r="F177" s="20" t="s">
        <v>4</v>
      </c>
      <c r="G177" s="40" t="s">
        <v>141</v>
      </c>
      <c r="H177" s="34">
        <f t="shared" si="2"/>
        <v>10000</v>
      </c>
      <c r="I177" s="22"/>
      <c r="J177" s="22"/>
      <c r="K177" s="22"/>
    </row>
    <row r="178" spans="1:11" ht="24" x14ac:dyDescent="0.25">
      <c r="A178" s="18"/>
      <c r="B178" s="19" t="s">
        <v>100</v>
      </c>
      <c r="C178" s="20" t="s">
        <v>80</v>
      </c>
      <c r="D178" s="20">
        <v>1</v>
      </c>
      <c r="E178" s="20">
        <v>2000</v>
      </c>
      <c r="F178" s="20" t="s">
        <v>4</v>
      </c>
      <c r="G178" s="40" t="s">
        <v>141</v>
      </c>
      <c r="H178" s="34">
        <f t="shared" si="2"/>
        <v>2000</v>
      </c>
      <c r="I178" s="22"/>
      <c r="J178" s="22"/>
      <c r="K178" s="22"/>
    </row>
    <row r="179" spans="1:11" ht="24" x14ac:dyDescent="0.25">
      <c r="A179" s="18"/>
      <c r="B179" s="19" t="s">
        <v>101</v>
      </c>
      <c r="C179" s="20" t="s">
        <v>82</v>
      </c>
      <c r="D179" s="20">
        <v>1</v>
      </c>
      <c r="E179" s="20">
        <v>1000</v>
      </c>
      <c r="F179" s="20" t="s">
        <v>4</v>
      </c>
      <c r="G179" s="40" t="s">
        <v>141</v>
      </c>
      <c r="H179" s="34">
        <f t="shared" si="2"/>
        <v>1000</v>
      </c>
      <c r="I179" s="22"/>
      <c r="J179" s="22"/>
      <c r="K179" s="22"/>
    </row>
    <row r="180" spans="1:11" ht="69" x14ac:dyDescent="0.25">
      <c r="A180" s="18"/>
      <c r="B180" s="19" t="s">
        <v>102</v>
      </c>
      <c r="C180" s="20" t="s">
        <v>17</v>
      </c>
      <c r="D180" s="20">
        <v>1</v>
      </c>
      <c r="E180" s="20">
        <v>500</v>
      </c>
      <c r="F180" s="20" t="s">
        <v>8</v>
      </c>
      <c r="G180" s="43" t="s">
        <v>141</v>
      </c>
      <c r="H180" s="34">
        <f t="shared" si="2"/>
        <v>500</v>
      </c>
      <c r="I180" s="22"/>
      <c r="J180" s="22"/>
      <c r="K180" s="22"/>
    </row>
    <row r="181" spans="1:11" ht="136.5" x14ac:dyDescent="0.25">
      <c r="A181" s="18"/>
      <c r="B181" s="19" t="s">
        <v>103</v>
      </c>
      <c r="C181" s="20" t="s">
        <v>7</v>
      </c>
      <c r="D181" s="20">
        <v>1</v>
      </c>
      <c r="E181" s="20">
        <v>500</v>
      </c>
      <c r="F181" s="20" t="s">
        <v>8</v>
      </c>
      <c r="G181" s="40" t="s">
        <v>141</v>
      </c>
      <c r="H181" s="34">
        <f t="shared" si="2"/>
        <v>500</v>
      </c>
      <c r="I181" s="22"/>
      <c r="J181" s="22"/>
      <c r="K181" s="22"/>
    </row>
    <row r="182" spans="1:11" ht="24" x14ac:dyDescent="0.25">
      <c r="A182" s="18"/>
      <c r="B182" s="19" t="s">
        <v>104</v>
      </c>
      <c r="C182" s="20" t="s">
        <v>11</v>
      </c>
      <c r="D182" s="20">
        <v>1</v>
      </c>
      <c r="E182" s="20">
        <v>500</v>
      </c>
      <c r="F182" s="20" t="s">
        <v>4</v>
      </c>
      <c r="G182" s="40" t="s">
        <v>141</v>
      </c>
      <c r="H182" s="34">
        <f t="shared" si="2"/>
        <v>500</v>
      </c>
      <c r="I182" s="22"/>
      <c r="J182" s="22"/>
      <c r="K182" s="22"/>
    </row>
    <row r="183" spans="1:11" ht="46.5" x14ac:dyDescent="0.25">
      <c r="A183" s="18"/>
      <c r="B183" s="19" t="s">
        <v>105</v>
      </c>
      <c r="C183" s="20" t="s">
        <v>13</v>
      </c>
      <c r="D183" s="20">
        <v>1</v>
      </c>
      <c r="E183" s="20">
        <v>1000</v>
      </c>
      <c r="F183" s="20" t="s">
        <v>4</v>
      </c>
      <c r="G183" s="40" t="s">
        <v>141</v>
      </c>
      <c r="H183" s="34">
        <f t="shared" si="2"/>
        <v>1000</v>
      </c>
      <c r="I183" s="22"/>
      <c r="J183" s="22"/>
      <c r="K183" s="22"/>
    </row>
    <row r="184" spans="1:11" ht="24" x14ac:dyDescent="0.25">
      <c r="A184" s="18"/>
      <c r="B184" s="19" t="s">
        <v>106</v>
      </c>
      <c r="C184" s="20" t="s">
        <v>95</v>
      </c>
      <c r="D184" s="20">
        <v>1</v>
      </c>
      <c r="E184" s="20">
        <v>50</v>
      </c>
      <c r="F184" s="20" t="s">
        <v>8</v>
      </c>
      <c r="G184" s="40" t="s">
        <v>141</v>
      </c>
      <c r="H184" s="34">
        <f t="shared" si="2"/>
        <v>50</v>
      </c>
      <c r="I184" s="22"/>
      <c r="J184" s="22"/>
      <c r="K184" s="22"/>
    </row>
    <row r="185" spans="1:11" ht="35.25" x14ac:dyDescent="0.25">
      <c r="A185" s="18"/>
      <c r="B185" s="19" t="s">
        <v>107</v>
      </c>
      <c r="C185" s="20" t="s">
        <v>43</v>
      </c>
      <c r="D185" s="20">
        <v>1</v>
      </c>
      <c r="E185" s="20">
        <v>20</v>
      </c>
      <c r="F185" s="20" t="s">
        <v>8</v>
      </c>
      <c r="G185" s="40" t="s">
        <v>141</v>
      </c>
      <c r="H185" s="34">
        <f t="shared" si="2"/>
        <v>20</v>
      </c>
      <c r="I185" s="22"/>
      <c r="J185" s="22"/>
      <c r="K185" s="22"/>
    </row>
    <row r="186" spans="1:11" ht="46.5" x14ac:dyDescent="0.25">
      <c r="A186" s="18"/>
      <c r="B186" s="19" t="s">
        <v>108</v>
      </c>
      <c r="C186" s="20" t="s">
        <v>45</v>
      </c>
      <c r="D186" s="20">
        <v>1</v>
      </c>
      <c r="E186" s="20">
        <v>100</v>
      </c>
      <c r="F186" s="20" t="s">
        <v>8</v>
      </c>
      <c r="G186" s="40" t="s">
        <v>141</v>
      </c>
      <c r="H186" s="34">
        <f t="shared" si="2"/>
        <v>100</v>
      </c>
      <c r="I186" s="22"/>
      <c r="J186" s="22"/>
      <c r="K186" s="22"/>
    </row>
    <row r="187" spans="1:11" ht="46.5" x14ac:dyDescent="0.25">
      <c r="A187" s="15">
        <v>22</v>
      </c>
      <c r="B187" s="16" t="s">
        <v>109</v>
      </c>
      <c r="C187" s="6"/>
      <c r="D187" s="21"/>
      <c r="E187" s="21"/>
      <c r="F187" s="21"/>
      <c r="G187" s="41"/>
      <c r="H187" s="39"/>
      <c r="I187" s="23"/>
      <c r="J187" s="23"/>
      <c r="K187" s="23"/>
    </row>
    <row r="188" spans="1:11" ht="46.5" x14ac:dyDescent="0.25">
      <c r="A188" s="4"/>
      <c r="B188" s="26" t="s">
        <v>109</v>
      </c>
      <c r="C188" s="1" t="s">
        <v>110</v>
      </c>
      <c r="D188" s="25">
        <v>2</v>
      </c>
      <c r="E188" s="25">
        <v>500</v>
      </c>
      <c r="F188" s="25" t="s">
        <v>4</v>
      </c>
      <c r="G188" s="42" t="s">
        <v>140</v>
      </c>
      <c r="H188" s="33">
        <f t="shared" ref="H188" si="3">E188*D188</f>
        <v>1000</v>
      </c>
      <c r="I188" s="27"/>
      <c r="J188" s="27"/>
      <c r="K188" s="27"/>
    </row>
    <row r="189" spans="1:11" x14ac:dyDescent="0.25">
      <c r="C189" s="37" t="s">
        <v>5</v>
      </c>
      <c r="D189" s="35"/>
      <c r="E189" s="35"/>
      <c r="F189" s="35"/>
      <c r="G189" s="35"/>
      <c r="H189" s="36">
        <f>SUMIF($C$6:$C$188,C189, $H$6:$H$188)</f>
        <v>2479000</v>
      </c>
    </row>
    <row r="190" spans="1:11" ht="18.75" customHeight="1" x14ac:dyDescent="0.25">
      <c r="C190" s="38" t="s">
        <v>72</v>
      </c>
      <c r="D190" s="35"/>
      <c r="E190" s="35"/>
      <c r="F190" s="35"/>
      <c r="G190" s="35"/>
      <c r="H190" s="36">
        <f t="shared" ref="H190:H206" si="4">SUMIF($C$6:$C$188,C190, $H$6:$H$188)</f>
        <v>639360</v>
      </c>
    </row>
    <row r="191" spans="1:11" x14ac:dyDescent="0.25">
      <c r="C191" s="38" t="s">
        <v>80</v>
      </c>
      <c r="D191" s="35"/>
      <c r="E191" s="35"/>
      <c r="F191" s="35"/>
      <c r="G191" s="35"/>
      <c r="H191" s="36">
        <f t="shared" si="4"/>
        <v>292400</v>
      </c>
    </row>
    <row r="192" spans="1:11" x14ac:dyDescent="0.25">
      <c r="C192" s="38" t="s">
        <v>82</v>
      </c>
      <c r="D192" s="35"/>
      <c r="E192" s="35"/>
      <c r="F192" s="35"/>
      <c r="G192" s="35"/>
      <c r="H192" s="36">
        <f t="shared" si="4"/>
        <v>512200</v>
      </c>
    </row>
    <row r="193" spans="3:8" x14ac:dyDescent="0.25">
      <c r="C193" s="38" t="s">
        <v>17</v>
      </c>
      <c r="D193" s="35"/>
      <c r="E193" s="35"/>
      <c r="F193" s="35"/>
      <c r="G193" s="35"/>
      <c r="H193" s="36">
        <f t="shared" si="4"/>
        <v>134204</v>
      </c>
    </row>
    <row r="194" spans="3:8" x14ac:dyDescent="0.25">
      <c r="C194" s="38" t="s">
        <v>15</v>
      </c>
      <c r="D194" s="35"/>
      <c r="E194" s="35"/>
      <c r="F194" s="35"/>
      <c r="G194" s="35"/>
      <c r="H194" s="36">
        <f t="shared" si="4"/>
        <v>268212</v>
      </c>
    </row>
    <row r="195" spans="3:8" x14ac:dyDescent="0.25">
      <c r="C195" s="38" t="s">
        <v>7</v>
      </c>
      <c r="D195" s="35"/>
      <c r="E195" s="35"/>
      <c r="F195" s="35"/>
      <c r="G195" s="35"/>
      <c r="H195" s="36">
        <f t="shared" si="4"/>
        <v>27212</v>
      </c>
    </row>
    <row r="196" spans="3:8" x14ac:dyDescent="0.25">
      <c r="C196" s="38" t="s">
        <v>11</v>
      </c>
      <c r="D196" s="35"/>
      <c r="E196" s="35"/>
      <c r="F196" s="35"/>
      <c r="G196" s="35"/>
      <c r="H196" s="36">
        <f t="shared" si="4"/>
        <v>55508</v>
      </c>
    </row>
    <row r="197" spans="3:8" x14ac:dyDescent="0.25">
      <c r="C197" s="38" t="s">
        <v>13</v>
      </c>
      <c r="D197" s="35"/>
      <c r="E197" s="35"/>
      <c r="F197" s="35"/>
      <c r="G197" s="35"/>
      <c r="H197" s="36">
        <f t="shared" si="4"/>
        <v>56770</v>
      </c>
    </row>
    <row r="198" spans="3:8" x14ac:dyDescent="0.25">
      <c r="C198" s="38" t="s">
        <v>110</v>
      </c>
      <c r="D198" s="35"/>
      <c r="E198" s="35"/>
      <c r="F198" s="35"/>
      <c r="G198" s="35"/>
      <c r="H198" s="36">
        <f t="shared" si="4"/>
        <v>1000</v>
      </c>
    </row>
    <row r="199" spans="3:8" x14ac:dyDescent="0.25">
      <c r="C199" s="38" t="s">
        <v>92</v>
      </c>
      <c r="D199" s="35"/>
      <c r="E199" s="35"/>
      <c r="F199" s="35"/>
      <c r="G199" s="35"/>
      <c r="H199" s="36">
        <f t="shared" si="4"/>
        <v>480</v>
      </c>
    </row>
    <row r="200" spans="3:8" x14ac:dyDescent="0.25">
      <c r="C200" s="38" t="s">
        <v>95</v>
      </c>
      <c r="D200" s="35"/>
      <c r="E200" s="35"/>
      <c r="F200" s="35"/>
      <c r="G200" s="35"/>
      <c r="H200" s="36">
        <f t="shared" si="4"/>
        <v>3506</v>
      </c>
    </row>
    <row r="201" spans="3:8" x14ac:dyDescent="0.25">
      <c r="C201" s="38" t="s">
        <v>97</v>
      </c>
      <c r="D201" s="35"/>
      <c r="E201" s="35"/>
      <c r="F201" s="35"/>
      <c r="G201" s="35"/>
      <c r="H201" s="36">
        <f t="shared" si="4"/>
        <v>450</v>
      </c>
    </row>
    <row r="202" spans="3:8" x14ac:dyDescent="0.25">
      <c r="C202" s="38" t="s">
        <v>129</v>
      </c>
      <c r="D202" s="35"/>
      <c r="E202" s="35"/>
      <c r="F202" s="35"/>
      <c r="G202" s="35"/>
      <c r="H202" s="36">
        <f t="shared" si="4"/>
        <v>4224</v>
      </c>
    </row>
    <row r="203" spans="3:8" x14ac:dyDescent="0.25">
      <c r="C203" s="38" t="s">
        <v>36</v>
      </c>
      <c r="D203" s="35"/>
      <c r="E203" s="35"/>
      <c r="F203" s="35"/>
      <c r="G203" s="35"/>
      <c r="H203" s="36">
        <f t="shared" si="4"/>
        <v>5090</v>
      </c>
    </row>
    <row r="204" spans="3:8" x14ac:dyDescent="0.25">
      <c r="C204" s="38" t="s">
        <v>38</v>
      </c>
      <c r="D204" s="35"/>
      <c r="E204" s="35"/>
      <c r="F204" s="35"/>
      <c r="G204" s="35"/>
      <c r="H204" s="36">
        <f t="shared" si="4"/>
        <v>570</v>
      </c>
    </row>
    <row r="205" spans="3:8" x14ac:dyDescent="0.25">
      <c r="C205" s="38" t="s">
        <v>43</v>
      </c>
      <c r="D205" s="35"/>
      <c r="E205" s="35"/>
      <c r="F205" s="35"/>
      <c r="G205" s="35"/>
      <c r="H205" s="36">
        <f t="shared" si="4"/>
        <v>548</v>
      </c>
    </row>
    <row r="206" spans="3:8" x14ac:dyDescent="0.25">
      <c r="C206" s="38" t="s">
        <v>45</v>
      </c>
      <c r="D206" s="35"/>
      <c r="E206" s="35"/>
      <c r="F206" s="35"/>
      <c r="G206" s="35"/>
      <c r="H206" s="36">
        <f t="shared" si="4"/>
        <v>4228</v>
      </c>
    </row>
  </sheetData>
  <sheetProtection algorithmName="SHA-512" hashValue="yLc7Bb9yC6hik6shqjw1in9i9jepNHxQSTHu7Rjuy+eURwtU5CZJCd88pZentj3t9KTUd6VH29aWKeehRXHsnw==" saltValue="ZubwgLKltneSxXgNINcDOg==" spinCount="100000" sheet="1" objects="1" scenarios="1" selectLockedCells="1"/>
  <autoFilter ref="A4:K206"/>
  <mergeCells count="11">
    <mergeCell ref="F1:F3"/>
    <mergeCell ref="A1:A3"/>
    <mergeCell ref="B1:B3"/>
    <mergeCell ref="C1:C3"/>
    <mergeCell ref="D1:D3"/>
    <mergeCell ref="E1:E3"/>
    <mergeCell ref="G1:G3"/>
    <mergeCell ref="H1:H3"/>
    <mergeCell ref="I1:I3"/>
    <mergeCell ref="J1:J3"/>
    <mergeCell ref="K1:K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&amp;C&amp;"-,Bold Italic"&amp;K000000Таблица с дейности / приложение към Техническа спецификация 00$$$00-PB427-02 /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26"/>
  <sheetViews>
    <sheetView tabSelected="1" topLeftCell="B1" zoomScaleNormal="100" workbookViewId="0">
      <selection activeCell="L8" sqref="L8"/>
    </sheetView>
  </sheetViews>
  <sheetFormatPr defaultRowHeight="12.75" x14ac:dyDescent="0.2"/>
  <cols>
    <col min="1" max="1" width="4" style="45" customWidth="1"/>
    <col min="2" max="2" width="4.7109375" style="45" customWidth="1"/>
    <col min="3" max="3" width="45.42578125" style="45" customWidth="1"/>
    <col min="4" max="4" width="6.5703125" style="47" customWidth="1"/>
    <col min="5" max="6" width="9.85546875" style="47" customWidth="1"/>
    <col min="7" max="7" width="13.140625" style="47" customWidth="1"/>
    <col min="8" max="8" width="9.85546875" style="45" customWidth="1"/>
    <col min="9" max="9" width="8.7109375" style="45" customWidth="1"/>
    <col min="10" max="10" width="12.140625" style="45" customWidth="1"/>
    <col min="11" max="11" width="9.85546875" style="45" customWidth="1"/>
    <col min="12" max="12" width="9.5703125" style="45" customWidth="1"/>
    <col min="13" max="13" width="13.85546875" style="45" customWidth="1"/>
    <col min="14" max="14" width="9.85546875" style="45" customWidth="1"/>
    <col min="15" max="15" width="8.42578125" style="45" customWidth="1"/>
    <col min="16" max="16" width="12.42578125" style="45" customWidth="1"/>
    <col min="17" max="16384" width="9.140625" style="45"/>
  </cols>
  <sheetData>
    <row r="3" spans="1:16" ht="17.25" customHeight="1" x14ac:dyDescent="0.2">
      <c r="C3" s="74" t="s">
        <v>160</v>
      </c>
      <c r="D3" s="60"/>
      <c r="E3" s="60"/>
      <c r="F3" s="75" t="s">
        <v>162</v>
      </c>
      <c r="G3" s="75"/>
    </row>
    <row r="4" spans="1:16" ht="18" customHeight="1" x14ac:dyDescent="0.2">
      <c r="C4" s="73"/>
    </row>
    <row r="5" spans="1:16" ht="33.75" customHeight="1" x14ac:dyDescent="0.2">
      <c r="B5" s="112" t="s">
        <v>161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6" ht="15" customHeight="1" x14ac:dyDescent="0.2">
      <c r="A6" s="95" t="s">
        <v>0</v>
      </c>
      <c r="B6" s="97" t="s">
        <v>124</v>
      </c>
      <c r="C6" s="99" t="s">
        <v>125</v>
      </c>
      <c r="D6" s="101" t="s">
        <v>133</v>
      </c>
      <c r="E6" s="103">
        <v>2016</v>
      </c>
      <c r="F6" s="103"/>
      <c r="G6" s="103"/>
      <c r="H6" s="114" t="s">
        <v>152</v>
      </c>
      <c r="I6" s="114"/>
      <c r="J6" s="114"/>
      <c r="K6" s="115" t="s">
        <v>158</v>
      </c>
      <c r="L6" s="115"/>
      <c r="M6" s="115"/>
      <c r="N6" s="116" t="s">
        <v>159</v>
      </c>
      <c r="O6" s="116"/>
      <c r="P6" s="116"/>
    </row>
    <row r="7" spans="1:16" ht="24" x14ac:dyDescent="0.2">
      <c r="A7" s="96"/>
      <c r="B7" s="98"/>
      <c r="C7" s="100"/>
      <c r="D7" s="102"/>
      <c r="E7" s="66" t="s">
        <v>148</v>
      </c>
      <c r="F7" s="66" t="s">
        <v>149</v>
      </c>
      <c r="G7" s="66" t="s">
        <v>150</v>
      </c>
      <c r="H7" s="67" t="s">
        <v>153</v>
      </c>
      <c r="I7" s="67" t="s">
        <v>147</v>
      </c>
      <c r="J7" s="67" t="s">
        <v>154</v>
      </c>
      <c r="K7" s="68" t="s">
        <v>153</v>
      </c>
      <c r="L7" s="68" t="s">
        <v>147</v>
      </c>
      <c r="M7" s="68" t="s">
        <v>154</v>
      </c>
      <c r="N7" s="69" t="s">
        <v>153</v>
      </c>
      <c r="O7" s="69" t="s">
        <v>147</v>
      </c>
      <c r="P7" s="69" t="s">
        <v>154</v>
      </c>
    </row>
    <row r="8" spans="1:16" ht="72" customHeight="1" x14ac:dyDescent="0.2">
      <c r="A8" s="78">
        <v>1</v>
      </c>
      <c r="B8" s="50" t="s">
        <v>5</v>
      </c>
      <c r="C8" s="46" t="s">
        <v>99</v>
      </c>
      <c r="D8" s="51" t="s">
        <v>4</v>
      </c>
      <c r="E8" s="52">
        <f>'Таблица с дейности'!H189</f>
        <v>2479000</v>
      </c>
      <c r="F8" s="82">
        <v>0</v>
      </c>
      <c r="G8" s="53">
        <f>E8*F8</f>
        <v>0</v>
      </c>
      <c r="H8" s="61">
        <v>2479000</v>
      </c>
      <c r="I8" s="79">
        <v>0</v>
      </c>
      <c r="J8" s="70">
        <f>H8*I8</f>
        <v>0</v>
      </c>
      <c r="K8" s="62">
        <v>2479000</v>
      </c>
      <c r="L8" s="80">
        <v>0</v>
      </c>
      <c r="M8" s="71">
        <f>K8*L8</f>
        <v>0</v>
      </c>
      <c r="N8" s="63">
        <v>2479000</v>
      </c>
      <c r="O8" s="81">
        <v>0</v>
      </c>
      <c r="P8" s="72">
        <f>N8*O8</f>
        <v>0</v>
      </c>
    </row>
    <row r="9" spans="1:16" ht="96.75" customHeight="1" x14ac:dyDescent="0.2">
      <c r="A9" s="49">
        <v>2</v>
      </c>
      <c r="B9" s="50" t="s">
        <v>72</v>
      </c>
      <c r="C9" s="46" t="s">
        <v>126</v>
      </c>
      <c r="D9" s="51" t="s">
        <v>4</v>
      </c>
      <c r="E9" s="54">
        <f>'Таблица с дейности'!H190</f>
        <v>639360</v>
      </c>
      <c r="F9" s="82">
        <v>0</v>
      </c>
      <c r="G9" s="53">
        <f t="shared" ref="G9:G25" si="0">E9*F9</f>
        <v>0</v>
      </c>
      <c r="H9" s="61">
        <v>639360</v>
      </c>
      <c r="I9" s="79">
        <v>0</v>
      </c>
      <c r="J9" s="70">
        <f t="shared" ref="J9:J25" si="1">H9*I9</f>
        <v>0</v>
      </c>
      <c r="K9" s="62">
        <v>639360</v>
      </c>
      <c r="L9" s="80">
        <v>0</v>
      </c>
      <c r="M9" s="71">
        <f t="shared" ref="M9:M25" si="2">K9*L9</f>
        <v>0</v>
      </c>
      <c r="N9" s="63">
        <v>639360</v>
      </c>
      <c r="O9" s="81">
        <v>0</v>
      </c>
      <c r="P9" s="72">
        <f t="shared" ref="P9:P25" si="3">N9*O9</f>
        <v>0</v>
      </c>
    </row>
    <row r="10" spans="1:16" ht="25.5" x14ac:dyDescent="0.2">
      <c r="A10" s="49">
        <v>3</v>
      </c>
      <c r="B10" s="50" t="s">
        <v>80</v>
      </c>
      <c r="C10" s="46" t="s">
        <v>100</v>
      </c>
      <c r="D10" s="51" t="s">
        <v>4</v>
      </c>
      <c r="E10" s="54">
        <f>'Таблица с дейности'!H191</f>
        <v>292400</v>
      </c>
      <c r="F10" s="82">
        <v>0</v>
      </c>
      <c r="G10" s="53">
        <f t="shared" si="0"/>
        <v>0</v>
      </c>
      <c r="H10" s="61">
        <v>292400</v>
      </c>
      <c r="I10" s="79">
        <v>0</v>
      </c>
      <c r="J10" s="70">
        <f t="shared" si="1"/>
        <v>0</v>
      </c>
      <c r="K10" s="62">
        <v>292400</v>
      </c>
      <c r="L10" s="80">
        <v>0</v>
      </c>
      <c r="M10" s="71">
        <f t="shared" si="2"/>
        <v>0</v>
      </c>
      <c r="N10" s="63">
        <v>292400</v>
      </c>
      <c r="O10" s="81">
        <v>0</v>
      </c>
      <c r="P10" s="72">
        <f t="shared" si="3"/>
        <v>0</v>
      </c>
    </row>
    <row r="11" spans="1:16" ht="25.5" x14ac:dyDescent="0.2">
      <c r="A11" s="49">
        <v>4</v>
      </c>
      <c r="B11" s="50" t="s">
        <v>82</v>
      </c>
      <c r="C11" s="46" t="s">
        <v>101</v>
      </c>
      <c r="D11" s="51" t="s">
        <v>4</v>
      </c>
      <c r="E11" s="54">
        <f>'Таблица с дейности'!H192</f>
        <v>512200</v>
      </c>
      <c r="F11" s="82">
        <v>0</v>
      </c>
      <c r="G11" s="53">
        <f t="shared" si="0"/>
        <v>0</v>
      </c>
      <c r="H11" s="61">
        <v>512200</v>
      </c>
      <c r="I11" s="79">
        <v>0</v>
      </c>
      <c r="J11" s="70">
        <f t="shared" si="1"/>
        <v>0</v>
      </c>
      <c r="K11" s="62">
        <v>512200</v>
      </c>
      <c r="L11" s="80">
        <v>0</v>
      </c>
      <c r="M11" s="71">
        <f t="shared" si="2"/>
        <v>0</v>
      </c>
      <c r="N11" s="63">
        <v>512200</v>
      </c>
      <c r="O11" s="81">
        <v>0</v>
      </c>
      <c r="P11" s="72">
        <f t="shared" si="3"/>
        <v>0</v>
      </c>
    </row>
    <row r="12" spans="1:16" ht="76.5" x14ac:dyDescent="0.2">
      <c r="A12" s="49">
        <v>5</v>
      </c>
      <c r="B12" s="50" t="s">
        <v>17</v>
      </c>
      <c r="C12" s="46" t="s">
        <v>102</v>
      </c>
      <c r="D12" s="51" t="s">
        <v>8</v>
      </c>
      <c r="E12" s="53">
        <f>'Таблица с дейности'!H193</f>
        <v>134204</v>
      </c>
      <c r="F12" s="82">
        <v>0</v>
      </c>
      <c r="G12" s="53">
        <f t="shared" si="0"/>
        <v>0</v>
      </c>
      <c r="H12" s="61">
        <v>134204</v>
      </c>
      <c r="I12" s="79">
        <v>0</v>
      </c>
      <c r="J12" s="70">
        <f t="shared" si="1"/>
        <v>0</v>
      </c>
      <c r="K12" s="62">
        <v>134204</v>
      </c>
      <c r="L12" s="80">
        <v>0</v>
      </c>
      <c r="M12" s="71">
        <f t="shared" si="2"/>
        <v>0</v>
      </c>
      <c r="N12" s="63">
        <v>134204</v>
      </c>
      <c r="O12" s="81">
        <v>0</v>
      </c>
      <c r="P12" s="72">
        <f t="shared" si="3"/>
        <v>0</v>
      </c>
    </row>
    <row r="13" spans="1:16" ht="63" customHeight="1" x14ac:dyDescent="0.2">
      <c r="A13" s="49">
        <v>6</v>
      </c>
      <c r="B13" s="50" t="s">
        <v>15</v>
      </c>
      <c r="C13" s="48" t="s">
        <v>146</v>
      </c>
      <c r="D13" s="51" t="s">
        <v>4</v>
      </c>
      <c r="E13" s="54">
        <f>'Таблица с дейности'!H194</f>
        <v>268212</v>
      </c>
      <c r="F13" s="82">
        <v>0</v>
      </c>
      <c r="G13" s="53">
        <f t="shared" si="0"/>
        <v>0</v>
      </c>
      <c r="H13" s="61">
        <v>268212</v>
      </c>
      <c r="I13" s="79">
        <v>0</v>
      </c>
      <c r="J13" s="70">
        <f t="shared" si="1"/>
        <v>0</v>
      </c>
      <c r="K13" s="62">
        <v>268212</v>
      </c>
      <c r="L13" s="80">
        <v>0</v>
      </c>
      <c r="M13" s="71">
        <f t="shared" si="2"/>
        <v>0</v>
      </c>
      <c r="N13" s="63">
        <v>268212</v>
      </c>
      <c r="O13" s="81">
        <v>0</v>
      </c>
      <c r="P13" s="72">
        <f t="shared" si="3"/>
        <v>0</v>
      </c>
    </row>
    <row r="14" spans="1:16" ht="128.25" customHeight="1" x14ac:dyDescent="0.2">
      <c r="A14" s="49">
        <v>7</v>
      </c>
      <c r="B14" s="50" t="s">
        <v>7</v>
      </c>
      <c r="C14" s="46" t="s">
        <v>103</v>
      </c>
      <c r="D14" s="51" t="s">
        <v>8</v>
      </c>
      <c r="E14" s="54">
        <f>'Таблица с дейности'!H195</f>
        <v>27212</v>
      </c>
      <c r="F14" s="82">
        <v>0</v>
      </c>
      <c r="G14" s="53">
        <f t="shared" si="0"/>
        <v>0</v>
      </c>
      <c r="H14" s="61">
        <v>27212</v>
      </c>
      <c r="I14" s="79">
        <v>0</v>
      </c>
      <c r="J14" s="70">
        <f t="shared" si="1"/>
        <v>0</v>
      </c>
      <c r="K14" s="62">
        <v>27212</v>
      </c>
      <c r="L14" s="80">
        <v>0</v>
      </c>
      <c r="M14" s="71">
        <f t="shared" si="2"/>
        <v>0</v>
      </c>
      <c r="N14" s="63">
        <v>27212</v>
      </c>
      <c r="O14" s="81">
        <v>0</v>
      </c>
      <c r="P14" s="72">
        <f t="shared" si="3"/>
        <v>0</v>
      </c>
    </row>
    <row r="15" spans="1:16" ht="25.5" x14ac:dyDescent="0.2">
      <c r="A15" s="49">
        <v>8</v>
      </c>
      <c r="B15" s="50" t="s">
        <v>11</v>
      </c>
      <c r="C15" s="46" t="s">
        <v>104</v>
      </c>
      <c r="D15" s="51" t="s">
        <v>4</v>
      </c>
      <c r="E15" s="54">
        <f>'Таблица с дейности'!H196</f>
        <v>55508</v>
      </c>
      <c r="F15" s="82">
        <v>0</v>
      </c>
      <c r="G15" s="53">
        <f t="shared" si="0"/>
        <v>0</v>
      </c>
      <c r="H15" s="61">
        <v>55508</v>
      </c>
      <c r="I15" s="79">
        <v>0</v>
      </c>
      <c r="J15" s="70">
        <f t="shared" si="1"/>
        <v>0</v>
      </c>
      <c r="K15" s="62">
        <v>55508</v>
      </c>
      <c r="L15" s="80">
        <v>0</v>
      </c>
      <c r="M15" s="71">
        <f t="shared" si="2"/>
        <v>0</v>
      </c>
      <c r="N15" s="63">
        <v>55508</v>
      </c>
      <c r="O15" s="81">
        <v>0</v>
      </c>
      <c r="P15" s="72">
        <f t="shared" si="3"/>
        <v>0</v>
      </c>
    </row>
    <row r="16" spans="1:16" ht="51" x14ac:dyDescent="0.2">
      <c r="A16" s="49">
        <v>9</v>
      </c>
      <c r="B16" s="50" t="s">
        <v>13</v>
      </c>
      <c r="C16" s="46" t="s">
        <v>105</v>
      </c>
      <c r="D16" s="51" t="s">
        <v>4</v>
      </c>
      <c r="E16" s="55">
        <f>'Таблица с дейности'!H197</f>
        <v>56770</v>
      </c>
      <c r="F16" s="82">
        <v>0</v>
      </c>
      <c r="G16" s="53">
        <f t="shared" si="0"/>
        <v>0</v>
      </c>
      <c r="H16" s="61">
        <v>56770</v>
      </c>
      <c r="I16" s="79">
        <v>0</v>
      </c>
      <c r="J16" s="70">
        <f t="shared" si="1"/>
        <v>0</v>
      </c>
      <c r="K16" s="62">
        <v>56770</v>
      </c>
      <c r="L16" s="80">
        <v>0</v>
      </c>
      <c r="M16" s="71">
        <f t="shared" si="2"/>
        <v>0</v>
      </c>
      <c r="N16" s="63">
        <v>56770</v>
      </c>
      <c r="O16" s="81">
        <v>0</v>
      </c>
      <c r="P16" s="72">
        <f t="shared" si="3"/>
        <v>0</v>
      </c>
    </row>
    <row r="17" spans="1:16" ht="38.25" x14ac:dyDescent="0.2">
      <c r="A17" s="49">
        <v>10</v>
      </c>
      <c r="B17" s="50" t="s">
        <v>110</v>
      </c>
      <c r="C17" s="46" t="s">
        <v>109</v>
      </c>
      <c r="D17" s="51" t="s">
        <v>4</v>
      </c>
      <c r="E17" s="54">
        <f>'Таблица с дейности'!H198</f>
        <v>1000</v>
      </c>
      <c r="F17" s="82">
        <v>0</v>
      </c>
      <c r="G17" s="53">
        <f t="shared" si="0"/>
        <v>0</v>
      </c>
      <c r="H17" s="61">
        <v>1000</v>
      </c>
      <c r="I17" s="79">
        <v>0</v>
      </c>
      <c r="J17" s="70">
        <f t="shared" si="1"/>
        <v>0</v>
      </c>
      <c r="K17" s="62">
        <v>1000</v>
      </c>
      <c r="L17" s="80">
        <v>0</v>
      </c>
      <c r="M17" s="71">
        <f t="shared" si="2"/>
        <v>0</v>
      </c>
      <c r="N17" s="63">
        <v>1000</v>
      </c>
      <c r="O17" s="81">
        <v>0</v>
      </c>
      <c r="P17" s="72">
        <f t="shared" si="3"/>
        <v>0</v>
      </c>
    </row>
    <row r="18" spans="1:16" ht="25.5" x14ac:dyDescent="0.2">
      <c r="A18" s="49">
        <v>11</v>
      </c>
      <c r="B18" s="50" t="s">
        <v>92</v>
      </c>
      <c r="C18" s="46" t="s">
        <v>127</v>
      </c>
      <c r="D18" s="51" t="s">
        <v>8</v>
      </c>
      <c r="E18" s="54">
        <f>'Таблица с дейности'!H199</f>
        <v>480</v>
      </c>
      <c r="F18" s="82">
        <v>0</v>
      </c>
      <c r="G18" s="53">
        <f t="shared" si="0"/>
        <v>0</v>
      </c>
      <c r="H18" s="61">
        <v>480</v>
      </c>
      <c r="I18" s="79">
        <v>0</v>
      </c>
      <c r="J18" s="70">
        <f t="shared" si="1"/>
        <v>0</v>
      </c>
      <c r="K18" s="62">
        <v>480</v>
      </c>
      <c r="L18" s="80">
        <v>0</v>
      </c>
      <c r="M18" s="71">
        <f t="shared" si="2"/>
        <v>0</v>
      </c>
      <c r="N18" s="63">
        <v>480</v>
      </c>
      <c r="O18" s="81">
        <v>0</v>
      </c>
      <c r="P18" s="72">
        <f t="shared" si="3"/>
        <v>0</v>
      </c>
    </row>
    <row r="19" spans="1:16" ht="25.5" x14ac:dyDescent="0.2">
      <c r="A19" s="49">
        <v>12</v>
      </c>
      <c r="B19" s="50" t="s">
        <v>95</v>
      </c>
      <c r="C19" s="46" t="s">
        <v>106</v>
      </c>
      <c r="D19" s="51" t="s">
        <v>8</v>
      </c>
      <c r="E19" s="54">
        <f>'Таблица с дейности'!H200</f>
        <v>3506</v>
      </c>
      <c r="F19" s="82">
        <v>0</v>
      </c>
      <c r="G19" s="53">
        <f t="shared" si="0"/>
        <v>0</v>
      </c>
      <c r="H19" s="61">
        <v>3506</v>
      </c>
      <c r="I19" s="79">
        <v>0</v>
      </c>
      <c r="J19" s="70">
        <f t="shared" si="1"/>
        <v>0</v>
      </c>
      <c r="K19" s="62">
        <v>3506</v>
      </c>
      <c r="L19" s="80">
        <v>0</v>
      </c>
      <c r="M19" s="71">
        <f t="shared" si="2"/>
        <v>0</v>
      </c>
      <c r="N19" s="63">
        <v>3506</v>
      </c>
      <c r="O19" s="81">
        <v>0</v>
      </c>
      <c r="P19" s="72">
        <f t="shared" si="3"/>
        <v>0</v>
      </c>
    </row>
    <row r="20" spans="1:16" ht="25.5" x14ac:dyDescent="0.2">
      <c r="A20" s="49">
        <v>13</v>
      </c>
      <c r="B20" s="50" t="s">
        <v>97</v>
      </c>
      <c r="C20" s="46" t="s">
        <v>128</v>
      </c>
      <c r="D20" s="51" t="s">
        <v>4</v>
      </c>
      <c r="E20" s="54">
        <f>'Таблица с дейности'!H201</f>
        <v>450</v>
      </c>
      <c r="F20" s="82">
        <v>0</v>
      </c>
      <c r="G20" s="53">
        <f t="shared" si="0"/>
        <v>0</v>
      </c>
      <c r="H20" s="61">
        <v>450</v>
      </c>
      <c r="I20" s="79">
        <v>0</v>
      </c>
      <c r="J20" s="70">
        <f t="shared" si="1"/>
        <v>0</v>
      </c>
      <c r="K20" s="62">
        <v>450</v>
      </c>
      <c r="L20" s="80">
        <v>0</v>
      </c>
      <c r="M20" s="71">
        <f t="shared" si="2"/>
        <v>0</v>
      </c>
      <c r="N20" s="63">
        <v>450</v>
      </c>
      <c r="O20" s="81">
        <v>0</v>
      </c>
      <c r="P20" s="72">
        <f t="shared" si="3"/>
        <v>0</v>
      </c>
    </row>
    <row r="21" spans="1:16" ht="51" x14ac:dyDescent="0.2">
      <c r="A21" s="49">
        <v>14</v>
      </c>
      <c r="B21" s="50" t="s">
        <v>129</v>
      </c>
      <c r="C21" s="46" t="s">
        <v>130</v>
      </c>
      <c r="D21" s="51" t="s">
        <v>135</v>
      </c>
      <c r="E21" s="53">
        <f>'Таблица с дейности'!H202</f>
        <v>4224</v>
      </c>
      <c r="F21" s="82">
        <v>0</v>
      </c>
      <c r="G21" s="53">
        <f t="shared" si="0"/>
        <v>0</v>
      </c>
      <c r="H21" s="61">
        <v>4224</v>
      </c>
      <c r="I21" s="79">
        <v>0</v>
      </c>
      <c r="J21" s="70">
        <f t="shared" si="1"/>
        <v>0</v>
      </c>
      <c r="K21" s="62">
        <v>4224</v>
      </c>
      <c r="L21" s="80">
        <v>0</v>
      </c>
      <c r="M21" s="71">
        <f t="shared" si="2"/>
        <v>0</v>
      </c>
      <c r="N21" s="63">
        <v>4224</v>
      </c>
      <c r="O21" s="81">
        <v>0</v>
      </c>
      <c r="P21" s="72">
        <f t="shared" si="3"/>
        <v>0</v>
      </c>
    </row>
    <row r="22" spans="1:16" ht="38.25" x14ac:dyDescent="0.2">
      <c r="A22" s="49">
        <v>15</v>
      </c>
      <c r="B22" s="50" t="s">
        <v>36</v>
      </c>
      <c r="C22" s="46" t="s">
        <v>131</v>
      </c>
      <c r="D22" s="51" t="s">
        <v>4</v>
      </c>
      <c r="E22" s="54">
        <f>'Таблица с дейности'!H203</f>
        <v>5090</v>
      </c>
      <c r="F22" s="82">
        <v>0</v>
      </c>
      <c r="G22" s="53">
        <f t="shared" si="0"/>
        <v>0</v>
      </c>
      <c r="H22" s="61">
        <v>5090</v>
      </c>
      <c r="I22" s="79">
        <v>0</v>
      </c>
      <c r="J22" s="70">
        <f t="shared" si="1"/>
        <v>0</v>
      </c>
      <c r="K22" s="62">
        <v>5090</v>
      </c>
      <c r="L22" s="80">
        <v>0</v>
      </c>
      <c r="M22" s="71">
        <f t="shared" si="2"/>
        <v>0</v>
      </c>
      <c r="N22" s="63">
        <v>5090</v>
      </c>
      <c r="O22" s="81">
        <v>0</v>
      </c>
      <c r="P22" s="72">
        <f t="shared" si="3"/>
        <v>0</v>
      </c>
    </row>
    <row r="23" spans="1:16" ht="51" x14ac:dyDescent="0.2">
      <c r="A23" s="49">
        <v>16</v>
      </c>
      <c r="B23" s="50" t="s">
        <v>38</v>
      </c>
      <c r="C23" s="46" t="s">
        <v>132</v>
      </c>
      <c r="D23" s="51" t="s">
        <v>4</v>
      </c>
      <c r="E23" s="54">
        <f>'Таблица с дейности'!H204</f>
        <v>570</v>
      </c>
      <c r="F23" s="82">
        <v>0</v>
      </c>
      <c r="G23" s="53">
        <f t="shared" si="0"/>
        <v>0</v>
      </c>
      <c r="H23" s="61">
        <v>570</v>
      </c>
      <c r="I23" s="79">
        <v>0</v>
      </c>
      <c r="J23" s="70">
        <f t="shared" si="1"/>
        <v>0</v>
      </c>
      <c r="K23" s="62">
        <v>570</v>
      </c>
      <c r="L23" s="80">
        <v>0</v>
      </c>
      <c r="M23" s="71">
        <f t="shared" si="2"/>
        <v>0</v>
      </c>
      <c r="N23" s="63">
        <v>570</v>
      </c>
      <c r="O23" s="81">
        <v>0</v>
      </c>
      <c r="P23" s="72">
        <f t="shared" si="3"/>
        <v>0</v>
      </c>
    </row>
    <row r="24" spans="1:16" ht="25.5" x14ac:dyDescent="0.2">
      <c r="A24" s="49">
        <v>17</v>
      </c>
      <c r="B24" s="50" t="s">
        <v>43</v>
      </c>
      <c r="C24" s="46" t="s">
        <v>107</v>
      </c>
      <c r="D24" s="51" t="s">
        <v>8</v>
      </c>
      <c r="E24" s="54">
        <f>'Таблица с дейности'!H205</f>
        <v>548</v>
      </c>
      <c r="F24" s="82">
        <v>0</v>
      </c>
      <c r="G24" s="53">
        <f t="shared" si="0"/>
        <v>0</v>
      </c>
      <c r="H24" s="61">
        <v>548</v>
      </c>
      <c r="I24" s="79">
        <v>0</v>
      </c>
      <c r="J24" s="70">
        <f t="shared" si="1"/>
        <v>0</v>
      </c>
      <c r="K24" s="62">
        <v>548</v>
      </c>
      <c r="L24" s="80">
        <v>0</v>
      </c>
      <c r="M24" s="71">
        <f t="shared" si="2"/>
        <v>0</v>
      </c>
      <c r="N24" s="63">
        <v>548</v>
      </c>
      <c r="O24" s="81">
        <v>0</v>
      </c>
      <c r="P24" s="72">
        <f t="shared" si="3"/>
        <v>0</v>
      </c>
    </row>
    <row r="25" spans="1:16" ht="51" x14ac:dyDescent="0.2">
      <c r="A25" s="49">
        <v>18</v>
      </c>
      <c r="B25" s="50" t="s">
        <v>45</v>
      </c>
      <c r="C25" s="46" t="s">
        <v>108</v>
      </c>
      <c r="D25" s="51" t="s">
        <v>8</v>
      </c>
      <c r="E25" s="54">
        <f>'Таблица с дейности'!H206</f>
        <v>4228</v>
      </c>
      <c r="F25" s="82">
        <v>0</v>
      </c>
      <c r="G25" s="53">
        <f t="shared" si="0"/>
        <v>0</v>
      </c>
      <c r="H25" s="61">
        <v>4228</v>
      </c>
      <c r="I25" s="79">
        <v>0</v>
      </c>
      <c r="J25" s="70">
        <f t="shared" si="1"/>
        <v>0</v>
      </c>
      <c r="K25" s="62">
        <v>4228</v>
      </c>
      <c r="L25" s="80">
        <v>0</v>
      </c>
      <c r="M25" s="71">
        <f t="shared" si="2"/>
        <v>0</v>
      </c>
      <c r="N25" s="63">
        <v>4228</v>
      </c>
      <c r="O25" s="81">
        <v>0</v>
      </c>
      <c r="P25" s="72">
        <f t="shared" si="3"/>
        <v>0</v>
      </c>
    </row>
    <row r="26" spans="1:16" ht="27" customHeight="1" x14ac:dyDescent="0.2">
      <c r="A26" s="57"/>
      <c r="B26" s="58"/>
      <c r="C26" s="59"/>
      <c r="D26" s="56"/>
      <c r="E26" s="104" t="s">
        <v>151</v>
      </c>
      <c r="F26" s="105"/>
      <c r="G26" s="65">
        <f>SUM(G8:G25)</f>
        <v>0</v>
      </c>
      <c r="H26" s="106" t="s">
        <v>155</v>
      </c>
      <c r="I26" s="107"/>
      <c r="J26" s="64">
        <f>SUM(J8:J25)</f>
        <v>0</v>
      </c>
      <c r="K26" s="108" t="s">
        <v>156</v>
      </c>
      <c r="L26" s="109"/>
      <c r="M26" s="77">
        <f>SUM(M8:M25)</f>
        <v>0</v>
      </c>
      <c r="N26" s="110" t="s">
        <v>157</v>
      </c>
      <c r="O26" s="111"/>
      <c r="P26" s="76">
        <f>SUM(P8:P25)</f>
        <v>0</v>
      </c>
    </row>
  </sheetData>
  <sheetProtection algorithmName="SHA-512" hashValue="eGebME1dB/R/a2KHX9QhE6L60+AYYdFAGSn932kRUy5Puzq7HlTITqtCF+eVtK+jwSZi/vuepWDSM54ynvtmdg==" saltValue="ZeSsGGG1tk/GjVpVntg5bA==" spinCount="100000" sheet="1" objects="1" scenarios="1" selectLockedCells="1"/>
  <mergeCells count="13">
    <mergeCell ref="E26:F26"/>
    <mergeCell ref="H26:I26"/>
    <mergeCell ref="K26:L26"/>
    <mergeCell ref="N26:O26"/>
    <mergeCell ref="B5:P5"/>
    <mergeCell ref="H6:J6"/>
    <mergeCell ref="K6:M6"/>
    <mergeCell ref="N6:P6"/>
    <mergeCell ref="A6:A7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Таблица с дейности</vt:lpstr>
      <vt:lpstr>Количественна сметка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2016-04-12T08:10:37Z</dcterms:modified>
</cp:coreProperties>
</file>